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озловка" sheetId="1" r:id="rId1"/>
  </sheets>
  <definedNames>
    <definedName name="_xlnm.Print_Area" localSheetId="0">'Козловка'!$A$1:$F$232</definedName>
  </definedNames>
  <calcPr fullCalcOnLoad="1"/>
</workbook>
</file>

<file path=xl/sharedStrings.xml><?xml version="1.0" encoding="utf-8"?>
<sst xmlns="http://schemas.openxmlformats.org/spreadsheetml/2006/main" count="505" uniqueCount="300">
  <si>
    <t xml:space="preserve">Рассмотрен на заседании наблюдательного совета </t>
  </si>
  <si>
    <t>СОГЛАСОВАНО</t>
  </si>
  <si>
    <t>Протокол заседания № ____  
от "___" __________ 20_____ г.</t>
  </si>
  <si>
    <t xml:space="preserve">Министр цифрового развития, информационной политики и массовых коммуникаций Чувашской Республики </t>
  </si>
  <si>
    <t>Председатель наблюдательного совета</t>
  </si>
  <si>
    <t>К.А.Майнина</t>
  </si>
  <si>
    <t xml:space="preserve">         (подпись)                      (расшифровка подписи                     </t>
  </si>
  <si>
    <t>____________                   _______________________</t>
  </si>
  <si>
    <t xml:space="preserve">  (подпись)               </t>
  </si>
  <si>
    <t xml:space="preserve"> (расшифровка подписи) </t>
  </si>
  <si>
    <t>" ___ "</t>
  </si>
  <si>
    <t xml:space="preserve">       _____________20_____ г. </t>
  </si>
  <si>
    <t xml:space="preserve">Отчет о результатах деятельности 
</t>
  </si>
  <si>
    <t>автономного учреждения Чувашской Республики "Редакция Козловской районной газеты "Ялав" ("Знамя") Министерства цифрового развития, информационной политики и массовых коммуникаций Чувашской Республики</t>
  </si>
  <si>
    <t xml:space="preserve">        (наименование автономного учреждения Чувашской Республики)</t>
  </si>
  <si>
    <t>подведомственного Министерству цифрового развития, информационной политики и массовых коммуникаций Чувашской Республики и об использовании закрепленного за ним государственного имущества</t>
  </si>
  <si>
    <t>за 2020 год</t>
  </si>
  <si>
    <t xml:space="preserve">   </t>
  </si>
  <si>
    <t>1. Общие сведения об учреждении</t>
  </si>
  <si>
    <t>1.1. Общие сведения</t>
  </si>
  <si>
    <t>1.</t>
  </si>
  <si>
    <t>Полное  наименование учреждения</t>
  </si>
  <si>
    <t>Автономное учреждение Чувашской Республики "Редакция Козловской районной газеты "Ялав" ("знамя") Министерства цифрового развития, информационной политики и массовых коммуникаций Чувашской Республики</t>
  </si>
  <si>
    <t>2.</t>
  </si>
  <si>
    <t>Сокращенное наименование учреждения</t>
  </si>
  <si>
    <t>АУ «Редакция Козловской районной газеты "Ялав" ("Знамя") Мининформполитики Чувашии</t>
  </si>
  <si>
    <t>3.</t>
  </si>
  <si>
    <t xml:space="preserve">Дата государственной регистрации </t>
  </si>
  <si>
    <t>13.09.2012 г.</t>
  </si>
  <si>
    <t>4.</t>
  </si>
  <si>
    <t>ОГРН</t>
  </si>
  <si>
    <t>1022102831728</t>
  </si>
  <si>
    <t>5.</t>
  </si>
  <si>
    <t>ИНН/КПП</t>
  </si>
  <si>
    <t>2107004210/210701001</t>
  </si>
  <si>
    <t>6.</t>
  </si>
  <si>
    <t>Регистрирующий орган</t>
  </si>
  <si>
    <t>Межрайонная инспекция Федеральной налоговой службы России №7 по Чувашской Республике</t>
  </si>
  <si>
    <t>7.</t>
  </si>
  <si>
    <t>Код по ОКПО</t>
  </si>
  <si>
    <t>8.</t>
  </si>
  <si>
    <t>Код по ОКВЭД</t>
  </si>
  <si>
    <t>58.13; 18.12; 18.14; 47.99; 58.11.1; 63.12.1; 68.20; 73.11; 74.20; 82.19; 93.29.9</t>
  </si>
  <si>
    <t>9.</t>
  </si>
  <si>
    <t>Юридический адрес учреждения</t>
  </si>
  <si>
    <t>429430, Чувашская Республика, Козловский район, г. Козловка, ул. Гагарина, д.15</t>
  </si>
  <si>
    <t>10.</t>
  </si>
  <si>
    <t>Телефон (факс)</t>
  </si>
  <si>
    <t>8(83534)2-18-31, 2-22-39</t>
  </si>
  <si>
    <t>11.</t>
  </si>
  <si>
    <t>Адрес электронной почты</t>
  </si>
  <si>
    <t>press_kozlov@cap.ru, koz_press@cap.ru</t>
  </si>
  <si>
    <t>12.</t>
  </si>
  <si>
    <t>Учредитель</t>
  </si>
  <si>
    <t>Министерство цифрового развития, информационной политики и массовых коммуникаций Чувашской Республики</t>
  </si>
  <si>
    <t>1.2. Исчерпывающий перечень видов деятельности (с указанием основных видов деятельности и иных видов деятельности, не являющихся основными), кторые учреждение вправе осуществлять в соответствии с его учредительными документами</t>
  </si>
  <si>
    <t>№ 
п/п</t>
  </si>
  <si>
    <t>Вид деятельности</t>
  </si>
  <si>
    <t xml:space="preserve">1. Основные виды деятельности </t>
  </si>
  <si>
    <t>Издание газет</t>
  </si>
  <si>
    <t>2. Иные виды деятельности, не являющиеся основными</t>
  </si>
  <si>
    <t>Прочие виды полиграфической деятельности</t>
  </si>
  <si>
    <t>Деятельность брошюровочно-переплетная и отделочная и сопутствующие услуги</t>
  </si>
  <si>
    <t>Торговля розничная прочая вне магазинов, палаток, рынков</t>
  </si>
  <si>
    <t>Издание книг, брошюр, рекламный буклетов и аналогичных изданий, включая издание словарей и энциклопедий, в том числе для слепых, в печатном виде;</t>
  </si>
  <si>
    <t>Деятельность сетевых изданий</t>
  </si>
  <si>
    <t>Аренда и управление собственным или арендованным недвижимым имуществом</t>
  </si>
  <si>
    <t>Деятельность рекламных агенств</t>
  </si>
  <si>
    <t>Деятельность в области фотографии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</si>
  <si>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</si>
  <si>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Деятельность зрелищно-развлекательная прочая, не включенная в другие группировки.</t>
  </si>
  <si>
    <t>1.3. Перечень услуг (работ), которые оказываются потребителям за плату  в случаях,  предусмотренных  нормативными  правовыми (правовыми)  актами  с указанием потребителей указанных услуг (работ)</t>
  </si>
  <si>
    <t>Наименование услуги (работы)</t>
  </si>
  <si>
    <t>Категория потребителей услуги (работы)</t>
  </si>
  <si>
    <t>Издание, распространение через почту, альтернативным способом в Учреждении, через киоски и реализация газеты</t>
  </si>
  <si>
    <t>юридические и физические лица</t>
  </si>
  <si>
    <t>Оказание информационных и рекламных услуг юридическим и физическим лицам</t>
  </si>
  <si>
    <t>Производство и реализация полиграфической продукции, копировально-множительные, переплетные, брошюровочные работы, оказываемые юридическим и физическим лицам</t>
  </si>
  <si>
    <t>1.4. Перечень  документов,  на  основании которых учреждение осуществляет деятельность</t>
  </si>
  <si>
    <t xml:space="preserve">Наименование документа
</t>
  </si>
  <si>
    <t xml:space="preserve">Номер </t>
  </si>
  <si>
    <t>Дата выдачи</t>
  </si>
  <si>
    <t>Срок действия</t>
  </si>
  <si>
    <t>Устав автономного учреждения Чувашской Республики "Редакция Козловской районной газеты "Ялав" ("знамя") Министерства цифрового развития, информационной политики и массовых коммуникаций Чувашской Республики (согласован распоряжением Министерства юстиции и имущественных отношений Чувашской Республики от 11.09.2018 № 713-р)</t>
  </si>
  <si>
    <t>70</t>
  </si>
  <si>
    <t>14.09.2018 г.</t>
  </si>
  <si>
    <t>бессрочно</t>
  </si>
  <si>
    <t xml:space="preserve">Свидетельство о постановке на учет российской организации в налоговом органе по месту ее нахождения </t>
  </si>
  <si>
    <t>серии 21 
№ 002339422</t>
  </si>
  <si>
    <t xml:space="preserve">Свидетельство о внесении записи в Единый государственный реестр юридических лиц </t>
  </si>
  <si>
    <t>серии 21 
№ 002340517</t>
  </si>
  <si>
    <t>Свидетельство о регистрации средства массовой информации «Ялав» ("Знамя")</t>
  </si>
  <si>
    <t>ПИ
№ ТУ21-00224</t>
  </si>
  <si>
    <t>01.10.2012 г.</t>
  </si>
  <si>
    <t xml:space="preserve">1.5. Количество штатных единиц учреждения </t>
  </si>
  <si>
    <t>Наименование показателя</t>
  </si>
  <si>
    <t>на начало 
отчетного года</t>
  </si>
  <si>
    <t>на конец 
отчетного года</t>
  </si>
  <si>
    <t>Штатная численность, единиц</t>
  </si>
  <si>
    <t>Фактическая численность, единиц</t>
  </si>
  <si>
    <t>Квалификация сотрудников учреждения, человек</t>
  </si>
  <si>
    <t>3.1.</t>
  </si>
  <si>
    <t>количество работников, имеющих ученую степень</t>
  </si>
  <si>
    <t>3.2.</t>
  </si>
  <si>
    <t>количество работников, имеющих высшее профессиональное образование</t>
  </si>
  <si>
    <t>3.3.</t>
  </si>
  <si>
    <t>количество работников, имеющих среднее профессиональное образование</t>
  </si>
  <si>
    <t>3.4.</t>
  </si>
  <si>
    <t>количество работников, не имеющих профессионального образования</t>
  </si>
  <si>
    <t>Причины приведшие к изменению количества штатных единиц</t>
  </si>
  <si>
    <t>-</t>
  </si>
  <si>
    <t>Средняя заработная плата сотрудников учреждения, рублей</t>
  </si>
  <si>
    <t xml:space="preserve">1.6. Состав наблюдательного совета учреждения </t>
  </si>
  <si>
    <t>Фамилия, имя, отчество</t>
  </si>
  <si>
    <t>Должность</t>
  </si>
  <si>
    <t>Краснова Анна Евгеньевна</t>
  </si>
  <si>
    <t>заместитель начальника отдела по работе со средствами массовой информации Министерства цифрового развития, информационной политики и массовых коммуникаций Чувашской Республики (председатель);</t>
  </si>
  <si>
    <t>Михайлова Надежда Александровна</t>
  </si>
  <si>
    <t>редактор по выпуску автономного учреждения Чувашской Республики «Редакция Козловской районной газеты "Ялав" ("Знамя") Министерства цифрового развития, информационной политики и массовых коммуникаций Чувашской Республики (секретарь);</t>
  </si>
  <si>
    <t>Комиссаров Валерий Петрович</t>
  </si>
  <si>
    <t>председатель региональной общественной организации «Союз журналистов Чувашской Республики»;</t>
  </si>
  <si>
    <t>Кольцова Татьяна Витальевна</t>
  </si>
  <si>
    <t>редактор автономного учреждения Чувашской Республики «Редакция Козловской районной газеты "Ялав" ("Знамя") Министерства цифрового развития, информационной политики и массовых коммуникаций Чувашской Республики;</t>
  </si>
  <si>
    <t>Павлов Сергей Лукьянович</t>
  </si>
  <si>
    <t>заместитель председателя правления общественной организации «Союз профессиональных писателей Чувашской Республики»;</t>
  </si>
  <si>
    <t>Шмакаева Галина Мефодьевна</t>
  </si>
  <si>
    <t>главный специалист-эксперт отдела по работе с государственными учреждениями Министерства экономического развития и имущественных отношений Чувашской Республики.</t>
  </si>
  <si>
    <t>2. Результат деятельности учреждения</t>
  </si>
  <si>
    <t>2.1. Изменение (увеличение, уменьшение) балансовой (остаточной) стоимости нефинансовых активов относительно предыдущего отчетного года</t>
  </si>
  <si>
    <t>На начало отчетного года, 
тыс рублей</t>
  </si>
  <si>
    <t>На конец отчетного года,
тыс рублей</t>
  </si>
  <si>
    <t>Изменение</t>
  </si>
  <si>
    <t xml:space="preserve"> тыс. рублей</t>
  </si>
  <si>
    <t xml:space="preserve"> %</t>
  </si>
  <si>
    <t>5
(гр. 4 - гр. 3)</t>
  </si>
  <si>
    <t>6
((гр. 4 - гр. 3)/гр. 3*100)</t>
  </si>
  <si>
    <t>Балансовая стоимость нефинансовых активов</t>
  </si>
  <si>
    <t>Остаточная стоимость нефинансовых активов</t>
  </si>
  <si>
    <t>2.2.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ценностей:</t>
  </si>
  <si>
    <t>тыс. рублей</t>
  </si>
  <si>
    <t>2.3. 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финансово-хозяйственной деятельности учреждения,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</si>
  <si>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На начало отчетного года,
тыс. рублей</t>
  </si>
  <si>
    <t>На конец отчетного года,
тыс. рублей</t>
  </si>
  <si>
    <t>Изменение,
тыс. рублей</t>
  </si>
  <si>
    <t>Изменение, 
%</t>
  </si>
  <si>
    <t>6
((гр. 4 - гр. 3)/ 
гр. 3*100)</t>
  </si>
  <si>
    <r>
      <rPr>
        <sz val="12"/>
        <rFont val="Times New Roman"/>
        <family val="1"/>
      </rPr>
      <t xml:space="preserve">Дебиторская задолженность учреждения,
</t>
    </r>
    <r>
      <rPr>
        <sz val="10"/>
        <rFont val="Times New Roman"/>
        <family val="1"/>
      </rPr>
      <t>в том числе:</t>
    </r>
  </si>
  <si>
    <t>1.1.</t>
  </si>
  <si>
    <t>по расчетам по доходам</t>
  </si>
  <si>
    <t>1.2.</t>
  </si>
  <si>
    <t>по доходам будущих периодов</t>
  </si>
  <si>
    <t>1.3.</t>
  </si>
  <si>
    <t>по выданным авансам на услуги связи</t>
  </si>
  <si>
    <t>1.4.</t>
  </si>
  <si>
    <t>по выданным авансам на коммунальные расходы</t>
  </si>
  <si>
    <t>1.5.</t>
  </si>
  <si>
    <t>по выданным авансам на содержание имущества</t>
  </si>
  <si>
    <t>1.6.</t>
  </si>
  <si>
    <t>по выданным авансам на прочие услуги</t>
  </si>
  <si>
    <t>1.7.</t>
  </si>
  <si>
    <t>по выданным авансам на приобретение материальных запасов</t>
  </si>
  <si>
    <t>1.8.</t>
  </si>
  <si>
    <t>по расчетам по платежам в бюджет</t>
  </si>
  <si>
    <t>Просроченная дебиторская задолженность</t>
  </si>
  <si>
    <t>Причины образования просроченной дебиторской задолженности, а также дебиторской задолженности, нереальной к взысканию</t>
  </si>
  <si>
    <r>
      <rPr>
        <sz val="12"/>
        <rFont val="Times New Roman"/>
        <family val="1"/>
      </rPr>
      <t xml:space="preserve">Кредиторская задолженность,
</t>
    </r>
    <r>
      <rPr>
        <sz val="10"/>
        <rFont val="Times New Roman"/>
        <family val="1"/>
      </rPr>
      <t>в том числе:</t>
    </r>
  </si>
  <si>
    <t>4.1.</t>
  </si>
  <si>
    <t>по заработной плате и по начислениям на выплаты по оплате труда</t>
  </si>
  <si>
    <t>4.2.</t>
  </si>
  <si>
    <t>по оплате услуг связи</t>
  </si>
  <si>
    <t>4.3.</t>
  </si>
  <si>
    <t>по оплате коммунальных услуг</t>
  </si>
  <si>
    <t>4.4.</t>
  </si>
  <si>
    <t>по оплате услуг по содержанию имущества</t>
  </si>
  <si>
    <t>4.5.</t>
  </si>
  <si>
    <t>по оплате прочих услуг</t>
  </si>
  <si>
    <t>4.6.</t>
  </si>
  <si>
    <t>по платежам в бюджет</t>
  </si>
  <si>
    <t>4.7.</t>
  </si>
  <si>
    <t>по приобретению материальных запасов</t>
  </si>
  <si>
    <t>4.8.</t>
  </si>
  <si>
    <t>по приобретению основных средств</t>
  </si>
  <si>
    <t>4.9.</t>
  </si>
  <si>
    <t>по прочим расходам</t>
  </si>
  <si>
    <t>4.10.</t>
  </si>
  <si>
    <t>по прочим расчетам с кредиторами</t>
  </si>
  <si>
    <t>4.11.</t>
  </si>
  <si>
    <t>по доходам</t>
  </si>
  <si>
    <t>Просроченная кредиторская задолженность</t>
  </si>
  <si>
    <t>Причины образования просроченной кредиторской задолженности</t>
  </si>
  <si>
    <t>2.4. Цены (тарифы) на платные услуги (работы), оказываемые потребителям (в динамике в течение отчетного периода)</t>
  </si>
  <si>
    <t>Изменение цены в отчетном периоде, рублей</t>
  </si>
  <si>
    <t>I полугодие</t>
  </si>
  <si>
    <t>II полугодие</t>
  </si>
  <si>
    <t>2.5. Сумма доходов, полученных учреждением от оказания платных услуг (выполнения работ), количество потребителей, воспользовавшихся услугами (работами) учреждения</t>
  </si>
  <si>
    <t>Предыдущий 
год</t>
  </si>
  <si>
    <t>Отчетный 
год</t>
  </si>
  <si>
    <t>Суммы доходов, полученных учреждением от оказания платных услуг (выполнения работ), тыс. рублей</t>
  </si>
  <si>
    <t>1.3</t>
  </si>
  <si>
    <t>Общее количество потребителей, воспользовавшихся услугами (работами) учреждения (в том числе платными для потребителей), человек/организаций</t>
  </si>
  <si>
    <t>2.1.</t>
  </si>
  <si>
    <t>2.2.</t>
  </si>
  <si>
    <t>2.3</t>
  </si>
  <si>
    <t>Средняя стоимость для потребителей получения услуг (работ) по видам услуг (работ)  (в том числе платных для потребителей), рублей</t>
  </si>
  <si>
    <t>3.3</t>
  </si>
  <si>
    <t>2.6. Количество жалоб потребителей и принятые по результатам их рассмотрения меры</t>
  </si>
  <si>
    <t>Количество жалоб потребителей, единицы</t>
  </si>
  <si>
    <t>Принятые меры по результатам рассмотрения жалоб</t>
  </si>
  <si>
    <t>1</t>
  </si>
  <si>
    <t>2.7. Информация об исполнении государственного задания на оказание государственных услуг (выполнение работ), в том числе по показателям, характеризующим объем и качество государственной услуги</t>
  </si>
  <si>
    <t>Утверждено в государственном задании в отчетном году</t>
  </si>
  <si>
    <t>Исполнено 
за отчетный год</t>
  </si>
  <si>
    <t>Отклонение</t>
  </si>
  <si>
    <t>Причина отклонения</t>
  </si>
  <si>
    <t>Показатели,  характеризующие качество государственной услуги (работы)</t>
  </si>
  <si>
    <t>Осуществление издательской деятельности</t>
  </si>
  <si>
    <t>1.1.1.</t>
  </si>
  <si>
    <t>Отсутствие фактических ошибок по вине учреждения, влекущих опубликование опровержений и поправок</t>
  </si>
  <si>
    <t>1.1.2.</t>
  </si>
  <si>
    <t>Количество критических материалов по актуальным темам</t>
  </si>
  <si>
    <t>Показатели,  характеризующие объем государственной услуги (работы)</t>
  </si>
  <si>
    <t>2.1.1.</t>
  </si>
  <si>
    <t>Количество полос формата А2</t>
  </si>
  <si>
    <t>2.8. Сумма кассовых и плановых поступлений (с учетом возвратов) и выплат (с учетом восстановленных кассовых выплат) в разрезе поступлений и выплат, предусмотренных Планом финансово-хозяйственной деятельности учреждения</t>
  </si>
  <si>
    <t>№ п/п</t>
  </si>
  <si>
    <t>Единица измерения</t>
  </si>
  <si>
    <t>План
(отчетный год)</t>
  </si>
  <si>
    <t>Факт
(отчетный год)</t>
  </si>
  <si>
    <t>% 
исполнения</t>
  </si>
  <si>
    <t>Остаток средств на начало года</t>
  </si>
  <si>
    <t>доходов от оказания платных услуг и от иной приносящей доход деятельности</t>
  </si>
  <si>
    <t>субсидий на выполнение государственного задания</t>
  </si>
  <si>
    <t>субсидий на иные цели</t>
  </si>
  <si>
    <r>
      <rPr>
        <sz val="12"/>
        <rFont val="Times New Roman"/>
        <family val="1"/>
      </rPr>
      <t xml:space="preserve">Сумма кассовых и плановых поступлений (с учетом возвратов) в разрезе поступлений, предусмотренных Планом финансово-хозяйственной деятельности, всего,
</t>
    </r>
    <r>
      <rPr>
        <sz val="10"/>
        <rFont val="Times New Roman"/>
        <family val="1"/>
      </rPr>
      <t>в том числе:</t>
    </r>
  </si>
  <si>
    <t>субсидии на выполнение государственного задания</t>
  </si>
  <si>
    <t>субсидии на иные цели</t>
  </si>
  <si>
    <t>2.3.</t>
  </si>
  <si>
    <t>доходы от собственности</t>
  </si>
  <si>
    <t>2.4.</t>
  </si>
  <si>
    <t>доходы от оказания платных услуг (работ)</t>
  </si>
  <si>
    <t>2.5.</t>
  </si>
  <si>
    <t>доходы от продажи товаров</t>
  </si>
  <si>
    <t>2.6.</t>
  </si>
  <si>
    <t>иные доходы (от спонсоров и добровольных пожертвований граждан и т.д.)</t>
  </si>
  <si>
    <t>2.7.</t>
  </si>
  <si>
    <t>…</t>
  </si>
  <si>
    <r>
      <rPr>
        <sz val="12"/>
        <rFont val="Times New Roman"/>
        <family val="1"/>
      </rPr>
      <t xml:space="preserve">Сумма кассовых и плановых выплат (с учетом восстановленных кассовых выплат) в разрезе выплат, предусмотренных Планом финансово-хозяйственной деятельности, всего,
</t>
    </r>
    <r>
      <rPr>
        <sz val="10"/>
        <rFont val="Times New Roman"/>
        <family val="1"/>
      </rPr>
      <t>в том числе:</t>
    </r>
  </si>
  <si>
    <t xml:space="preserve">Оплата труда </t>
  </si>
  <si>
    <t>Прочие несоциальные выплаты персоналу</t>
  </si>
  <si>
    <t xml:space="preserve">Начисления на выплаты по оплате труда </t>
  </si>
  <si>
    <t>Услуги связи</t>
  </si>
  <si>
    <t>3.5.</t>
  </si>
  <si>
    <t>Транспортные услуги</t>
  </si>
  <si>
    <t>3.6.</t>
  </si>
  <si>
    <t>Коммунальные услуги</t>
  </si>
  <si>
    <t>3.7.</t>
  </si>
  <si>
    <t>Арендная плата за пользование имуществом</t>
  </si>
  <si>
    <t>3.8.</t>
  </si>
  <si>
    <t>Работы, услуги по содержанию имущества</t>
  </si>
  <si>
    <t>3.9.</t>
  </si>
  <si>
    <t>Прочие работы, услуги</t>
  </si>
  <si>
    <t>3.10.</t>
  </si>
  <si>
    <t>Страхование</t>
  </si>
  <si>
    <t>3.11.</t>
  </si>
  <si>
    <t>Арендная плата за пользование земельными участками и др.</t>
  </si>
  <si>
    <t>3.12.</t>
  </si>
  <si>
    <t>Социальные пособия и компенсации персоналу</t>
  </si>
  <si>
    <t>3.13.</t>
  </si>
  <si>
    <t>Уплата налогов, сборов и иных платежей</t>
  </si>
  <si>
    <t>3.14.</t>
  </si>
  <si>
    <t>Увеличение стоимости основных средств</t>
  </si>
  <si>
    <t>3.15.</t>
  </si>
  <si>
    <t>Увеличение стоимости горюче-смазочных материалов</t>
  </si>
  <si>
    <t>3.16.</t>
  </si>
  <si>
    <t>Увеличение стоимости строительных материалов</t>
  </si>
  <si>
    <t>3.17.</t>
  </si>
  <si>
    <t>Увеличение стоимости прочих оборотных запасов (материалов)</t>
  </si>
  <si>
    <t>3.18.</t>
  </si>
  <si>
    <t>Увеличение стоимости прочих материальных запасов однократного применения</t>
  </si>
  <si>
    <t>Остаток средств на конец года</t>
  </si>
  <si>
    <t>3. Об использовании имущества, закрепленного за учреждением</t>
  </si>
  <si>
    <t>на начало отчетного года</t>
  </si>
  <si>
    <t>на конец отчетного года</t>
  </si>
  <si>
    <r>
      <rPr>
        <sz val="12"/>
        <rFont val="Times New Roman"/>
        <family val="1"/>
      </rPr>
      <t xml:space="preserve">Общая балансовая стоимость имущества учреждения, 
</t>
    </r>
    <r>
      <rPr>
        <sz val="10"/>
        <rFont val="Times New Roman"/>
        <family val="1"/>
      </rPr>
      <t>в том числе:</t>
    </r>
  </si>
  <si>
    <t>тыс.рублей</t>
  </si>
  <si>
    <t xml:space="preserve">Балансовая стоимость закрепленного за учреждением недвижимого имущества </t>
  </si>
  <si>
    <t>Балансовая стоимость закрепленного за учреждением особо ценного движимого имущества</t>
  </si>
  <si>
    <t xml:space="preserve">Количество объектов недвижимого имущества, закрепленных за учреждением (зданий, строений, помещений) </t>
  </si>
  <si>
    <t>единиц</t>
  </si>
  <si>
    <r>
      <rPr>
        <sz val="12"/>
        <rFont val="Times New Roman"/>
        <family val="1"/>
      </rPr>
      <t xml:space="preserve">Общая площадь объектов недвижимого имущества, закрепленная за учреждением, 
</t>
    </r>
    <r>
      <rPr>
        <sz val="10"/>
        <rFont val="Times New Roman"/>
        <family val="1"/>
      </rPr>
      <t>в том числе:</t>
    </r>
  </si>
  <si>
    <t>кв.м.</t>
  </si>
  <si>
    <t xml:space="preserve">Площадь объектов недвижимого имущества, закрепленного за учреждением и переданного в аренду
</t>
  </si>
  <si>
    <t>Главный редактор</t>
  </si>
  <si>
    <t>Константинов В.Н.</t>
  </si>
  <si>
    <t>(подпись)</t>
  </si>
  <si>
    <t>(расшифровка подписи)</t>
  </si>
  <si>
    <t>Ведущий бухгалтер 
БУ "Центр информационных технологий"</t>
  </si>
  <si>
    <t>Абакумова С.В.</t>
  </si>
  <si>
    <t>(наименование должности)</t>
  </si>
  <si>
    <t>М.П.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</si>
</sst>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;[Red]#,##0.0"/>
    <numFmt numFmtId="166" formatCode="0;[Red]0"/>
  </numFmts>
  <fonts count="4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1"/>
      <name val="TimesET"/>
      <family val="0"/>
    </font>
    <font>
      <sz val="10"/>
      <name val="TimesE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9" fillId="0" borderId="0" xfId="0" applyFont="1" applyAlignment="1">
      <alignment horizontal="justify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7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top" wrapText="1"/>
    </xf>
    <xf numFmtId="16" fontId="2" fillId="0" borderId="1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4" fontId="2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>
      <alignment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</xf>
    <xf numFmtId="0" fontId="2" fillId="33" borderId="12" xfId="0" applyFont="1" applyFill="1" applyBorder="1" applyAlignment="1">
      <alignment vertical="top" wrapText="1"/>
    </xf>
    <xf numFmtId="165" fontId="2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/>
    </xf>
    <xf numFmtId="0" fontId="7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166" fontId="2" fillId="33" borderId="12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164" fontId="2" fillId="0" borderId="16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 applyProtection="1">
      <alignment horizontal="left" vertical="top" wrapText="1"/>
      <protection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" fontId="11" fillId="0" borderId="12" xfId="0" applyNumberFormat="1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0" fillId="0" borderId="12" xfId="42" applyNumberFormat="1" applyFont="1" applyFill="1" applyBorder="1" applyAlignment="1" applyProtection="1">
      <alignment horizontal="left" vertical="top" wrapText="1"/>
      <protection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justify"/>
    </xf>
    <xf numFmtId="14" fontId="2" fillId="0" borderId="12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s_kozlov@cap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231"/>
  <sheetViews>
    <sheetView tabSelected="1" view="pageBreakPreview" zoomScale="75" zoomScaleSheetLayoutView="75" zoomScalePageLayoutView="0" workbookViewId="0" topLeftCell="A118">
      <selection activeCell="C166" sqref="C166"/>
    </sheetView>
  </sheetViews>
  <sheetFormatPr defaultColWidth="9.00390625" defaultRowHeight="12.75"/>
  <cols>
    <col min="1" max="1" width="12.375" style="1" customWidth="1"/>
    <col min="2" max="2" width="38.125" style="1" customWidth="1"/>
    <col min="3" max="3" width="20.875" style="1" customWidth="1"/>
    <col min="4" max="4" width="20.125" style="1" customWidth="1"/>
    <col min="5" max="5" width="17.00390625" style="1" customWidth="1"/>
    <col min="6" max="6" width="18.25390625" style="1" customWidth="1"/>
    <col min="7" max="7" width="9.625" style="1" customWidth="1"/>
    <col min="8" max="16384" width="9.125" style="1" customWidth="1"/>
  </cols>
  <sheetData>
    <row r="1" spans="1:6" ht="30.75" customHeight="1">
      <c r="A1" s="152" t="s">
        <v>0</v>
      </c>
      <c r="B1" s="152"/>
      <c r="C1" s="2"/>
      <c r="D1" s="153" t="s">
        <v>1</v>
      </c>
      <c r="E1" s="153"/>
      <c r="F1" s="153"/>
    </row>
    <row r="2" spans="1:6" ht="45.75" customHeight="1">
      <c r="A2" s="152" t="s">
        <v>2</v>
      </c>
      <c r="B2" s="152"/>
      <c r="C2" s="3"/>
      <c r="D2" s="154" t="s">
        <v>3</v>
      </c>
      <c r="E2" s="154"/>
      <c r="F2" s="154"/>
    </row>
    <row r="3" spans="1:6" ht="16.5" customHeight="1">
      <c r="A3" s="147" t="s">
        <v>4</v>
      </c>
      <c r="B3" s="147"/>
      <c r="C3" s="4"/>
      <c r="D3" s="5"/>
      <c r="E3" s="155" t="s">
        <v>5</v>
      </c>
      <c r="F3" s="155"/>
    </row>
    <row r="4" spans="1:6" ht="13.5" customHeight="1">
      <c r="A4" s="6"/>
      <c r="B4" s="6"/>
      <c r="C4" s="6"/>
      <c r="D4" s="7" t="s">
        <v>6</v>
      </c>
      <c r="E4" s="145"/>
      <c r="F4" s="145"/>
    </row>
    <row r="5" spans="1:6" ht="14.25" customHeight="1">
      <c r="A5" s="8" t="s">
        <v>7</v>
      </c>
      <c r="B5" s="8"/>
      <c r="C5" s="6"/>
      <c r="D5" s="146"/>
      <c r="E5" s="146"/>
      <c r="F5" s="146"/>
    </row>
    <row r="6" spans="1:6" s="12" customFormat="1" ht="18" customHeight="1">
      <c r="A6" s="9" t="s">
        <v>8</v>
      </c>
      <c r="B6" s="10" t="s">
        <v>9</v>
      </c>
      <c r="C6" s="4"/>
      <c r="D6" s="11" t="s">
        <v>10</v>
      </c>
      <c r="E6" s="147" t="s">
        <v>11</v>
      </c>
      <c r="F6" s="147"/>
    </row>
    <row r="7" spans="1:6" ht="14.25" customHeight="1">
      <c r="A7" s="148"/>
      <c r="B7" s="148"/>
      <c r="C7" s="13"/>
      <c r="D7" s="149"/>
      <c r="E7" s="149"/>
      <c r="F7" s="149"/>
    </row>
    <row r="8" spans="1:6" ht="12" customHeight="1">
      <c r="A8" s="150"/>
      <c r="B8" s="150"/>
      <c r="C8" s="14"/>
      <c r="D8" s="151"/>
      <c r="E8" s="151"/>
      <c r="F8" s="151"/>
    </row>
    <row r="9" spans="1:6" ht="15.75">
      <c r="A9" s="15"/>
      <c r="B9" s="15"/>
      <c r="D9" s="2"/>
      <c r="E9" s="2"/>
      <c r="F9" s="2"/>
    </row>
    <row r="10" spans="1:6" ht="30" customHeight="1">
      <c r="A10" s="114" t="s">
        <v>12</v>
      </c>
      <c r="B10" s="114"/>
      <c r="C10" s="114"/>
      <c r="D10" s="114"/>
      <c r="E10" s="114"/>
      <c r="F10" s="114"/>
    </row>
    <row r="11" spans="1:6" ht="51" customHeight="1">
      <c r="A11" s="141" t="s">
        <v>13</v>
      </c>
      <c r="B11" s="141"/>
      <c r="C11" s="141"/>
      <c r="D11" s="141"/>
      <c r="E11" s="141"/>
      <c r="F11" s="141"/>
    </row>
    <row r="12" spans="1:6" s="16" customFormat="1" ht="13.5" customHeight="1">
      <c r="A12" s="142" t="s">
        <v>14</v>
      </c>
      <c r="B12" s="142"/>
      <c r="C12" s="142"/>
      <c r="D12" s="142"/>
      <c r="E12" s="142"/>
      <c r="F12" s="142"/>
    </row>
    <row r="13" spans="1:6" ht="33.75" customHeight="1">
      <c r="A13" s="143" t="s">
        <v>15</v>
      </c>
      <c r="B13" s="143"/>
      <c r="C13" s="143"/>
      <c r="D13" s="143"/>
      <c r="E13" s="143"/>
      <c r="F13" s="143"/>
    </row>
    <row r="14" spans="1:6" ht="15.75">
      <c r="A14" s="144" t="s">
        <v>16</v>
      </c>
      <c r="B14" s="144"/>
      <c r="C14" s="144"/>
      <c r="D14" s="144"/>
      <c r="E14" s="144"/>
      <c r="F14" s="144"/>
    </row>
    <row r="15" ht="9.75" customHeight="1">
      <c r="A15" s="17" t="s">
        <v>17</v>
      </c>
    </row>
    <row r="16" spans="1:6" ht="20.25" customHeight="1">
      <c r="A16" s="126" t="s">
        <v>18</v>
      </c>
      <c r="B16" s="126"/>
      <c r="C16" s="126"/>
      <c r="D16" s="126"/>
      <c r="E16" s="126"/>
      <c r="F16" s="126"/>
    </row>
    <row r="17" spans="1:6" ht="16.5" customHeight="1">
      <c r="A17" s="139" t="s">
        <v>19</v>
      </c>
      <c r="B17" s="139"/>
      <c r="C17" s="139"/>
      <c r="D17" s="139"/>
      <c r="E17" s="139"/>
      <c r="F17" s="139"/>
    </row>
    <row r="18" ht="9" customHeight="1"/>
    <row r="19" spans="1:6" ht="84" customHeight="1">
      <c r="A19" s="18" t="s">
        <v>20</v>
      </c>
      <c r="B19" s="104" t="s">
        <v>21</v>
      </c>
      <c r="C19" s="104"/>
      <c r="D19" s="136" t="s">
        <v>22</v>
      </c>
      <c r="E19" s="136"/>
      <c r="F19" s="136"/>
    </row>
    <row r="20" spans="1:6" ht="31.5" customHeight="1">
      <c r="A20" s="18" t="s">
        <v>23</v>
      </c>
      <c r="B20" s="104" t="s">
        <v>24</v>
      </c>
      <c r="C20" s="104"/>
      <c r="D20" s="136" t="s">
        <v>25</v>
      </c>
      <c r="E20" s="136"/>
      <c r="F20" s="136"/>
    </row>
    <row r="21" spans="1:6" ht="32.25" customHeight="1">
      <c r="A21" s="18" t="s">
        <v>26</v>
      </c>
      <c r="B21" s="136" t="s">
        <v>27</v>
      </c>
      <c r="C21" s="136"/>
      <c r="D21" s="140" t="s">
        <v>28</v>
      </c>
      <c r="E21" s="140"/>
      <c r="F21" s="140"/>
    </row>
    <row r="22" spans="1:6" ht="18.75" customHeight="1">
      <c r="A22" s="18" t="s">
        <v>29</v>
      </c>
      <c r="B22" s="104" t="s">
        <v>30</v>
      </c>
      <c r="C22" s="104"/>
      <c r="D22" s="138" t="s">
        <v>31</v>
      </c>
      <c r="E22" s="138"/>
      <c r="F22" s="138"/>
    </row>
    <row r="23" spans="1:6" ht="18.75" customHeight="1">
      <c r="A23" s="18" t="s">
        <v>32</v>
      </c>
      <c r="B23" s="104" t="s">
        <v>33</v>
      </c>
      <c r="C23" s="104"/>
      <c r="D23" s="136" t="s">
        <v>34</v>
      </c>
      <c r="E23" s="136"/>
      <c r="F23" s="136"/>
    </row>
    <row r="24" spans="1:6" s="23" customFormat="1" ht="32.25" customHeight="1">
      <c r="A24" s="21" t="s">
        <v>35</v>
      </c>
      <c r="B24" s="125" t="s">
        <v>36</v>
      </c>
      <c r="C24" s="125"/>
      <c r="D24" s="125" t="s">
        <v>37</v>
      </c>
      <c r="E24" s="125"/>
      <c r="F24" s="125"/>
    </row>
    <row r="25" spans="1:6" ht="18.75" customHeight="1">
      <c r="A25" s="18" t="s">
        <v>38</v>
      </c>
      <c r="B25" s="104" t="s">
        <v>39</v>
      </c>
      <c r="C25" s="104"/>
      <c r="D25" s="136">
        <v>49224923</v>
      </c>
      <c r="E25" s="136"/>
      <c r="F25" s="136"/>
    </row>
    <row r="26" spans="1:6" ht="33" customHeight="1">
      <c r="A26" s="18" t="s">
        <v>40</v>
      </c>
      <c r="B26" s="104" t="s">
        <v>41</v>
      </c>
      <c r="C26" s="104"/>
      <c r="D26" s="136" t="s">
        <v>42</v>
      </c>
      <c r="E26" s="136"/>
      <c r="F26" s="136"/>
    </row>
    <row r="27" spans="1:6" ht="33.75" customHeight="1">
      <c r="A27" s="18" t="s">
        <v>43</v>
      </c>
      <c r="B27" s="104" t="s">
        <v>44</v>
      </c>
      <c r="C27" s="104"/>
      <c r="D27" s="136" t="s">
        <v>45</v>
      </c>
      <c r="E27" s="136"/>
      <c r="F27" s="136"/>
    </row>
    <row r="28" spans="1:6" ht="18.75" customHeight="1">
      <c r="A28" s="18" t="s">
        <v>46</v>
      </c>
      <c r="B28" s="104" t="s">
        <v>47</v>
      </c>
      <c r="C28" s="104"/>
      <c r="D28" s="136" t="s">
        <v>48</v>
      </c>
      <c r="E28" s="136"/>
      <c r="F28" s="136"/>
    </row>
    <row r="29" spans="1:6" ht="22.5" customHeight="1">
      <c r="A29" s="18" t="s">
        <v>49</v>
      </c>
      <c r="B29" s="104" t="s">
        <v>50</v>
      </c>
      <c r="C29" s="104"/>
      <c r="D29" s="137" t="s">
        <v>51</v>
      </c>
      <c r="E29" s="137"/>
      <c r="F29" s="137"/>
    </row>
    <row r="30" spans="1:6" ht="47.25" customHeight="1">
      <c r="A30" s="18" t="s">
        <v>52</v>
      </c>
      <c r="B30" s="104" t="s">
        <v>53</v>
      </c>
      <c r="C30" s="104"/>
      <c r="D30" s="136" t="s">
        <v>54</v>
      </c>
      <c r="E30" s="136"/>
      <c r="F30" s="136"/>
    </row>
    <row r="31" ht="11.25" customHeight="1"/>
    <row r="32" spans="1:6" ht="36" customHeight="1">
      <c r="A32" s="116" t="s">
        <v>55</v>
      </c>
      <c r="B32" s="116"/>
      <c r="C32" s="116"/>
      <c r="D32" s="116"/>
      <c r="E32" s="116"/>
      <c r="F32" s="116"/>
    </row>
    <row r="33" ht="10.5" customHeight="1">
      <c r="A33" s="25"/>
    </row>
    <row r="34" spans="1:6" ht="30" customHeight="1">
      <c r="A34" s="26" t="s">
        <v>56</v>
      </c>
      <c r="B34" s="115" t="s">
        <v>57</v>
      </c>
      <c r="C34" s="115"/>
      <c r="D34" s="115"/>
      <c r="E34" s="115"/>
      <c r="F34" s="115"/>
    </row>
    <row r="35" spans="1:6" ht="17.25" customHeight="1">
      <c r="A35" s="115" t="s">
        <v>58</v>
      </c>
      <c r="B35" s="115"/>
      <c r="C35" s="115"/>
      <c r="D35" s="115"/>
      <c r="E35" s="115"/>
      <c r="F35" s="115"/>
    </row>
    <row r="36" spans="1:6" ht="21" customHeight="1">
      <c r="A36" s="27" t="s">
        <v>20</v>
      </c>
      <c r="B36" s="134" t="s">
        <v>59</v>
      </c>
      <c r="C36" s="134"/>
      <c r="D36" s="134"/>
      <c r="E36" s="134"/>
      <c r="F36" s="134"/>
    </row>
    <row r="37" spans="1:6" ht="20.25" customHeight="1">
      <c r="A37" s="115" t="s">
        <v>60</v>
      </c>
      <c r="B37" s="115"/>
      <c r="C37" s="115"/>
      <c r="D37" s="115"/>
      <c r="E37" s="115"/>
      <c r="F37" s="115"/>
    </row>
    <row r="38" spans="1:6" ht="20.25" customHeight="1">
      <c r="A38" s="18" t="s">
        <v>20</v>
      </c>
      <c r="B38" s="135" t="s">
        <v>61</v>
      </c>
      <c r="C38" s="135"/>
      <c r="D38" s="135"/>
      <c r="E38" s="135"/>
      <c r="F38" s="135"/>
    </row>
    <row r="39" spans="1:6" ht="16.5" customHeight="1">
      <c r="A39" s="27" t="s">
        <v>23</v>
      </c>
      <c r="B39" s="134" t="s">
        <v>62</v>
      </c>
      <c r="C39" s="134"/>
      <c r="D39" s="134"/>
      <c r="E39" s="134"/>
      <c r="F39" s="134"/>
    </row>
    <row r="40" spans="1:6" ht="17.25" customHeight="1">
      <c r="A40" s="27" t="s">
        <v>26</v>
      </c>
      <c r="B40" s="134" t="s">
        <v>63</v>
      </c>
      <c r="C40" s="134"/>
      <c r="D40" s="134"/>
      <c r="E40" s="134"/>
      <c r="F40" s="134"/>
    </row>
    <row r="41" spans="1:6" ht="32.25" customHeight="1">
      <c r="A41" s="27" t="s">
        <v>29</v>
      </c>
      <c r="B41" s="134" t="s">
        <v>64</v>
      </c>
      <c r="C41" s="134"/>
      <c r="D41" s="134"/>
      <c r="E41" s="134"/>
      <c r="F41" s="134"/>
    </row>
    <row r="42" spans="1:6" ht="18" customHeight="1">
      <c r="A42" s="27" t="s">
        <v>32</v>
      </c>
      <c r="B42" s="134" t="s">
        <v>65</v>
      </c>
      <c r="C42" s="134"/>
      <c r="D42" s="134"/>
      <c r="E42" s="134"/>
      <c r="F42" s="134"/>
    </row>
    <row r="43" spans="1:6" ht="17.25" customHeight="1">
      <c r="A43" s="27" t="s">
        <v>35</v>
      </c>
      <c r="B43" s="134" t="s">
        <v>66</v>
      </c>
      <c r="C43" s="134"/>
      <c r="D43" s="134"/>
      <c r="E43" s="134"/>
      <c r="F43" s="134"/>
    </row>
    <row r="44" spans="1:6" ht="16.5" customHeight="1">
      <c r="A44" s="27" t="s">
        <v>38</v>
      </c>
      <c r="B44" s="134" t="s">
        <v>67</v>
      </c>
      <c r="C44" s="134"/>
      <c r="D44" s="134"/>
      <c r="E44" s="134"/>
      <c r="F44" s="134"/>
    </row>
    <row r="45" spans="1:6" ht="16.5" customHeight="1">
      <c r="A45" s="27" t="s">
        <v>40</v>
      </c>
      <c r="B45" s="134" t="s">
        <v>68</v>
      </c>
      <c r="C45" s="134"/>
      <c r="D45" s="134"/>
      <c r="E45" s="134"/>
      <c r="F45" s="134"/>
    </row>
    <row r="46" spans="1:6" ht="31.5" customHeight="1">
      <c r="A46" s="27" t="s">
        <v>43</v>
      </c>
      <c r="B46" s="134" t="s">
        <v>69</v>
      </c>
      <c r="C46" s="134"/>
      <c r="D46" s="134"/>
      <c r="E46" s="134"/>
      <c r="F46" s="134"/>
    </row>
    <row r="47" spans="1:6" ht="16.5" customHeight="1">
      <c r="A47" s="27" t="s">
        <v>46</v>
      </c>
      <c r="B47" s="134" t="s">
        <v>70</v>
      </c>
      <c r="C47" s="134"/>
      <c r="D47" s="134"/>
      <c r="E47" s="134"/>
      <c r="F47" s="134"/>
    </row>
    <row r="48" ht="11.25" customHeight="1"/>
    <row r="49" spans="1:6" ht="36.75" customHeight="1">
      <c r="A49" s="116" t="s">
        <v>71</v>
      </c>
      <c r="B49" s="116"/>
      <c r="C49" s="116"/>
      <c r="D49" s="116"/>
      <c r="E49" s="116"/>
      <c r="F49" s="116"/>
    </row>
    <row r="50" ht="15.75">
      <c r="A50" s="25"/>
    </row>
    <row r="51" spans="1:6" ht="33" customHeight="1">
      <c r="A51" s="26" t="s">
        <v>56</v>
      </c>
      <c r="B51" s="115" t="s">
        <v>72</v>
      </c>
      <c r="C51" s="115"/>
      <c r="D51" s="115"/>
      <c r="E51" s="123" t="s">
        <v>73</v>
      </c>
      <c r="F51" s="123"/>
    </row>
    <row r="52" spans="1:6" ht="32.25" customHeight="1">
      <c r="A52" s="29" t="s">
        <v>20</v>
      </c>
      <c r="B52" s="132" t="s">
        <v>74</v>
      </c>
      <c r="C52" s="132"/>
      <c r="D52" s="132"/>
      <c r="E52" s="133" t="s">
        <v>75</v>
      </c>
      <c r="F52" s="133"/>
    </row>
    <row r="53" spans="1:6" ht="32.25" customHeight="1">
      <c r="A53" s="29" t="s">
        <v>23</v>
      </c>
      <c r="B53" s="132" t="s">
        <v>76</v>
      </c>
      <c r="C53" s="132"/>
      <c r="D53" s="132"/>
      <c r="E53" s="133" t="s">
        <v>75</v>
      </c>
      <c r="F53" s="133"/>
    </row>
    <row r="54" spans="1:6" ht="48.75" customHeight="1">
      <c r="A54" s="21" t="s">
        <v>26</v>
      </c>
      <c r="B54" s="132" t="s">
        <v>77</v>
      </c>
      <c r="C54" s="132"/>
      <c r="D54" s="132"/>
      <c r="E54" s="133" t="s">
        <v>75</v>
      </c>
      <c r="F54" s="133"/>
    </row>
    <row r="56" spans="1:6" ht="20.25" customHeight="1">
      <c r="A56" s="116" t="s">
        <v>78</v>
      </c>
      <c r="B56" s="116"/>
      <c r="C56" s="116"/>
      <c r="D56" s="116"/>
      <c r="E56" s="116"/>
      <c r="F56" s="116"/>
    </row>
    <row r="57" ht="9.75" customHeight="1">
      <c r="A57" s="25"/>
    </row>
    <row r="58" spans="1:6" ht="35.25" customHeight="1">
      <c r="A58" s="26" t="s">
        <v>56</v>
      </c>
      <c r="B58" s="26" t="s">
        <v>79</v>
      </c>
      <c r="C58" s="26" t="s">
        <v>80</v>
      </c>
      <c r="D58" s="26" t="s">
        <v>81</v>
      </c>
      <c r="E58" s="115" t="s">
        <v>82</v>
      </c>
      <c r="F58" s="115"/>
    </row>
    <row r="59" spans="1:6" ht="175.5" customHeight="1">
      <c r="A59" s="18" t="s">
        <v>20</v>
      </c>
      <c r="B59" s="31" t="s">
        <v>83</v>
      </c>
      <c r="C59" s="32" t="s">
        <v>84</v>
      </c>
      <c r="D59" s="33" t="s">
        <v>85</v>
      </c>
      <c r="E59" s="130" t="s">
        <v>86</v>
      </c>
      <c r="F59" s="130"/>
    </row>
    <row r="60" spans="1:6" ht="67.5" customHeight="1">
      <c r="A60" s="18" t="s">
        <v>23</v>
      </c>
      <c r="B60" s="31" t="s">
        <v>87</v>
      </c>
      <c r="C60" s="32" t="s">
        <v>88</v>
      </c>
      <c r="D60" s="33">
        <v>38745</v>
      </c>
      <c r="E60" s="130" t="s">
        <v>86</v>
      </c>
      <c r="F60" s="130"/>
    </row>
    <row r="61" spans="1:6" ht="51.75" customHeight="1">
      <c r="A61" s="18" t="s">
        <v>26</v>
      </c>
      <c r="B61" s="31" t="s">
        <v>89</v>
      </c>
      <c r="C61" s="32" t="s">
        <v>90</v>
      </c>
      <c r="D61" s="33">
        <v>41165</v>
      </c>
      <c r="E61" s="130" t="s">
        <v>86</v>
      </c>
      <c r="F61" s="130"/>
    </row>
    <row r="62" spans="1:6" ht="52.5" customHeight="1">
      <c r="A62" s="18" t="s">
        <v>29</v>
      </c>
      <c r="B62" s="31" t="s">
        <v>91</v>
      </c>
      <c r="C62" s="32" t="s">
        <v>92</v>
      </c>
      <c r="D62" s="33" t="s">
        <v>93</v>
      </c>
      <c r="E62" s="130" t="s">
        <v>86</v>
      </c>
      <c r="F62" s="130"/>
    </row>
    <row r="63" spans="1:6" ht="16.5" customHeight="1">
      <c r="A63" s="34"/>
      <c r="B63" s="35"/>
      <c r="C63" s="36"/>
      <c r="D63" s="37"/>
      <c r="E63" s="38"/>
      <c r="F63" s="38"/>
    </row>
    <row r="64" spans="1:6" s="23" customFormat="1" ht="22.5" customHeight="1">
      <c r="A64" s="116" t="s">
        <v>94</v>
      </c>
      <c r="B64" s="116"/>
      <c r="C64" s="116"/>
      <c r="D64" s="116"/>
      <c r="E64" s="116"/>
      <c r="F64" s="116"/>
    </row>
    <row r="65" ht="10.5" customHeight="1">
      <c r="A65" s="25"/>
    </row>
    <row r="66" spans="1:6" ht="30.75" customHeight="1">
      <c r="A66" s="26" t="s">
        <v>56</v>
      </c>
      <c r="B66" s="26" t="s">
        <v>95</v>
      </c>
      <c r="C66" s="115" t="s">
        <v>96</v>
      </c>
      <c r="D66" s="115"/>
      <c r="E66" s="115" t="s">
        <v>97</v>
      </c>
      <c r="F66" s="115"/>
    </row>
    <row r="67" spans="1:6" ht="19.5" customHeight="1">
      <c r="A67" s="18" t="s">
        <v>20</v>
      </c>
      <c r="B67" s="19" t="s">
        <v>98</v>
      </c>
      <c r="C67" s="131">
        <v>9.5</v>
      </c>
      <c r="D67" s="131"/>
      <c r="E67" s="131">
        <v>7.6</v>
      </c>
      <c r="F67" s="131"/>
    </row>
    <row r="68" spans="1:6" ht="27.75" customHeight="1">
      <c r="A68" s="18" t="s">
        <v>23</v>
      </c>
      <c r="B68" s="19" t="s">
        <v>99</v>
      </c>
      <c r="C68" s="127">
        <v>7.3</v>
      </c>
      <c r="D68" s="127"/>
      <c r="E68" s="120">
        <v>7.4</v>
      </c>
      <c r="F68" s="120"/>
    </row>
    <row r="69" spans="1:6" ht="33" customHeight="1">
      <c r="A69" s="18" t="s">
        <v>26</v>
      </c>
      <c r="B69" s="19" t="s">
        <v>100</v>
      </c>
      <c r="C69" s="129">
        <v>8</v>
      </c>
      <c r="D69" s="129"/>
      <c r="E69" s="129">
        <v>8</v>
      </c>
      <c r="F69" s="129"/>
    </row>
    <row r="70" spans="1:6" ht="31.5" customHeight="1">
      <c r="A70" s="40" t="s">
        <v>101</v>
      </c>
      <c r="B70" s="19" t="s">
        <v>102</v>
      </c>
      <c r="C70" s="129"/>
      <c r="D70" s="129"/>
      <c r="E70" s="129"/>
      <c r="F70" s="129"/>
    </row>
    <row r="71" spans="1:6" ht="47.25" customHeight="1">
      <c r="A71" s="40" t="s">
        <v>103</v>
      </c>
      <c r="B71" s="19" t="s">
        <v>104</v>
      </c>
      <c r="C71" s="129">
        <v>3</v>
      </c>
      <c r="D71" s="129"/>
      <c r="E71" s="130">
        <v>3</v>
      </c>
      <c r="F71" s="130"/>
    </row>
    <row r="72" spans="1:6" ht="47.25" customHeight="1">
      <c r="A72" s="40" t="s">
        <v>105</v>
      </c>
      <c r="B72" s="19" t="s">
        <v>106</v>
      </c>
      <c r="C72" s="129">
        <v>5</v>
      </c>
      <c r="D72" s="129"/>
      <c r="E72" s="129">
        <v>5</v>
      </c>
      <c r="F72" s="129"/>
    </row>
    <row r="73" spans="1:6" ht="36" customHeight="1">
      <c r="A73" s="40" t="s">
        <v>107</v>
      </c>
      <c r="B73" s="19" t="s">
        <v>108</v>
      </c>
      <c r="C73" s="130"/>
      <c r="D73" s="130"/>
      <c r="E73" s="130"/>
      <c r="F73" s="130"/>
    </row>
    <row r="74" spans="1:6" ht="39" customHeight="1">
      <c r="A74" s="40" t="s">
        <v>29</v>
      </c>
      <c r="B74" s="19" t="s">
        <v>109</v>
      </c>
      <c r="C74" s="129" t="s">
        <v>110</v>
      </c>
      <c r="D74" s="129"/>
      <c r="E74" s="129" t="s">
        <v>110</v>
      </c>
      <c r="F74" s="129"/>
    </row>
    <row r="75" spans="1:6" ht="32.25" customHeight="1">
      <c r="A75" s="18" t="s">
        <v>32</v>
      </c>
      <c r="B75" s="19" t="s">
        <v>111</v>
      </c>
      <c r="C75" s="127">
        <v>23688.59</v>
      </c>
      <c r="D75" s="127"/>
      <c r="E75" s="127">
        <v>24323.86</v>
      </c>
      <c r="F75" s="127"/>
    </row>
    <row r="76" spans="1:6" ht="10.5" customHeight="1">
      <c r="A76" s="34"/>
      <c r="B76" s="41"/>
      <c r="C76" s="42"/>
      <c r="D76" s="42"/>
      <c r="E76" s="42"/>
      <c r="F76" s="42"/>
    </row>
    <row r="77" spans="1:6" s="23" customFormat="1" ht="18" customHeight="1">
      <c r="A77" s="128" t="s">
        <v>112</v>
      </c>
      <c r="B77" s="128"/>
      <c r="C77" s="128"/>
      <c r="D77" s="128"/>
      <c r="E77" s="128"/>
      <c r="F77" s="128"/>
    </row>
    <row r="78" spans="1:6" s="23" customFormat="1" ht="15.75">
      <c r="A78" s="38"/>
      <c r="B78" s="43"/>
      <c r="C78" s="35"/>
      <c r="D78" s="35"/>
      <c r="E78" s="35"/>
      <c r="F78" s="35"/>
    </row>
    <row r="79" spans="1:6" s="23" customFormat="1" ht="18.75" customHeight="1">
      <c r="A79" s="28" t="s">
        <v>56</v>
      </c>
      <c r="B79" s="44" t="s">
        <v>113</v>
      </c>
      <c r="C79" s="123" t="s">
        <v>114</v>
      </c>
      <c r="D79" s="123"/>
      <c r="E79" s="123"/>
      <c r="F79" s="123"/>
    </row>
    <row r="80" spans="1:6" s="23" customFormat="1" ht="69" customHeight="1">
      <c r="A80" s="21" t="s">
        <v>20</v>
      </c>
      <c r="B80" s="45" t="s">
        <v>115</v>
      </c>
      <c r="C80" s="125" t="s">
        <v>116</v>
      </c>
      <c r="D80" s="125"/>
      <c r="E80" s="125"/>
      <c r="F80" s="125"/>
    </row>
    <row r="81" spans="1:6" s="23" customFormat="1" ht="66" customHeight="1">
      <c r="A81" s="21" t="s">
        <v>23</v>
      </c>
      <c r="B81" s="45" t="s">
        <v>117</v>
      </c>
      <c r="C81" s="125" t="s">
        <v>118</v>
      </c>
      <c r="D81" s="125"/>
      <c r="E81" s="125"/>
      <c r="F81" s="125"/>
    </row>
    <row r="82" spans="1:6" s="23" customFormat="1" ht="36.75" customHeight="1">
      <c r="A82" s="21" t="s">
        <v>26</v>
      </c>
      <c r="B82" s="45" t="s">
        <v>119</v>
      </c>
      <c r="C82" s="125" t="s">
        <v>120</v>
      </c>
      <c r="D82" s="125"/>
      <c r="E82" s="125"/>
      <c r="F82" s="125"/>
    </row>
    <row r="83" spans="1:6" s="23" customFormat="1" ht="68.25" customHeight="1">
      <c r="A83" s="21" t="s">
        <v>29</v>
      </c>
      <c r="B83" s="45" t="s">
        <v>121</v>
      </c>
      <c r="C83" s="125" t="s">
        <v>122</v>
      </c>
      <c r="D83" s="125"/>
      <c r="E83" s="125"/>
      <c r="F83" s="125"/>
    </row>
    <row r="84" spans="1:6" s="23" customFormat="1" ht="42" customHeight="1">
      <c r="A84" s="21" t="s">
        <v>32</v>
      </c>
      <c r="B84" s="45" t="s">
        <v>123</v>
      </c>
      <c r="C84" s="125" t="s">
        <v>124</v>
      </c>
      <c r="D84" s="125"/>
      <c r="E84" s="125"/>
      <c r="F84" s="125"/>
    </row>
    <row r="85" spans="1:6" s="23" customFormat="1" ht="51.75" customHeight="1">
      <c r="A85" s="21" t="s">
        <v>35</v>
      </c>
      <c r="B85" s="45" t="s">
        <v>125</v>
      </c>
      <c r="C85" s="125" t="s">
        <v>126</v>
      </c>
      <c r="D85" s="125"/>
      <c r="E85" s="125"/>
      <c r="F85" s="125"/>
    </row>
    <row r="86" spans="1:6" s="23" customFormat="1" ht="14.25" customHeight="1">
      <c r="A86" s="46"/>
      <c r="B86" s="47"/>
      <c r="C86" s="47"/>
      <c r="D86" s="47"/>
      <c r="E86" s="47"/>
      <c r="F86" s="47"/>
    </row>
    <row r="87" spans="1:6" ht="18" customHeight="1">
      <c r="A87" s="126" t="s">
        <v>127</v>
      </c>
      <c r="B87" s="126"/>
      <c r="C87" s="126"/>
      <c r="D87" s="126"/>
      <c r="E87" s="126"/>
      <c r="F87" s="126"/>
    </row>
    <row r="88" ht="11.25" customHeight="1"/>
    <row r="89" spans="1:6" ht="28.5" customHeight="1">
      <c r="A89" s="124" t="s">
        <v>128</v>
      </c>
      <c r="B89" s="124"/>
      <c r="C89" s="124"/>
      <c r="D89" s="124"/>
      <c r="E89" s="124"/>
      <c r="F89" s="124"/>
    </row>
    <row r="90" ht="15.75">
      <c r="A90" s="25"/>
    </row>
    <row r="91" spans="1:6" s="23" customFormat="1" ht="24" customHeight="1">
      <c r="A91" s="123" t="s">
        <v>56</v>
      </c>
      <c r="B91" s="123" t="s">
        <v>95</v>
      </c>
      <c r="C91" s="123" t="s">
        <v>129</v>
      </c>
      <c r="D91" s="123" t="s">
        <v>130</v>
      </c>
      <c r="E91" s="123" t="s">
        <v>131</v>
      </c>
      <c r="F91" s="123"/>
    </row>
    <row r="92" spans="1:6" s="23" customFormat="1" ht="27" customHeight="1">
      <c r="A92" s="123"/>
      <c r="B92" s="123"/>
      <c r="C92" s="123"/>
      <c r="D92" s="123"/>
      <c r="E92" s="28" t="s">
        <v>132</v>
      </c>
      <c r="F92" s="28" t="s">
        <v>133</v>
      </c>
    </row>
    <row r="93" spans="1:6" s="12" customFormat="1" ht="40.5" customHeight="1">
      <c r="A93" s="48">
        <v>1</v>
      </c>
      <c r="B93" s="48">
        <v>2</v>
      </c>
      <c r="C93" s="48">
        <v>3</v>
      </c>
      <c r="D93" s="48">
        <v>4</v>
      </c>
      <c r="E93" s="48" t="s">
        <v>134</v>
      </c>
      <c r="F93" s="49" t="s">
        <v>135</v>
      </c>
    </row>
    <row r="94" spans="1:6" ht="30" customHeight="1">
      <c r="A94" s="27" t="s">
        <v>20</v>
      </c>
      <c r="B94" s="19" t="s">
        <v>136</v>
      </c>
      <c r="C94" s="50">
        <v>1336.4</v>
      </c>
      <c r="D94" s="50">
        <v>1336.4</v>
      </c>
      <c r="E94" s="50">
        <f>D94-C94</f>
        <v>0</v>
      </c>
      <c r="F94" s="50">
        <f>E94/C94*100</f>
        <v>0</v>
      </c>
    </row>
    <row r="95" spans="1:6" ht="33" customHeight="1">
      <c r="A95" s="27" t="s">
        <v>23</v>
      </c>
      <c r="B95" s="19" t="s">
        <v>137</v>
      </c>
      <c r="C95" s="50">
        <v>42.36</v>
      </c>
      <c r="D95" s="50">
        <v>33.89</v>
      </c>
      <c r="E95" s="50">
        <f>D95-C95</f>
        <v>-8.469999999999999</v>
      </c>
      <c r="F95" s="50">
        <f>E95/C95*100</f>
        <v>-19.99527856468366</v>
      </c>
    </row>
    <row r="96" spans="1:6" s="52" customFormat="1" ht="13.5" customHeight="1">
      <c r="A96" s="51"/>
      <c r="B96" s="41"/>
      <c r="C96" s="34"/>
      <c r="D96" s="34"/>
      <c r="E96" s="34"/>
      <c r="F96" s="24"/>
    </row>
    <row r="97" spans="1:6" s="52" customFormat="1" ht="31.5" customHeight="1">
      <c r="A97" s="124" t="s">
        <v>138</v>
      </c>
      <c r="B97" s="124"/>
      <c r="C97" s="124"/>
      <c r="D97" s="124"/>
      <c r="E97" s="124"/>
      <c r="F97" s="124"/>
    </row>
    <row r="98" spans="1:6" s="52" customFormat="1" ht="31.5" customHeight="1">
      <c r="A98" s="121">
        <v>0</v>
      </c>
      <c r="B98" s="121"/>
      <c r="C98" s="53" t="s">
        <v>139</v>
      </c>
      <c r="D98" s="53"/>
      <c r="E98" s="53"/>
      <c r="F98" s="53"/>
    </row>
    <row r="99" spans="1:6" s="52" customFormat="1" ht="18.75" customHeight="1">
      <c r="A99" s="54"/>
      <c r="B99" s="54"/>
      <c r="C99" s="53"/>
      <c r="D99" s="53"/>
      <c r="E99" s="53"/>
      <c r="F99" s="53"/>
    </row>
    <row r="100" spans="1:6" s="52" customFormat="1" ht="66" customHeight="1">
      <c r="A100" s="116" t="s">
        <v>140</v>
      </c>
      <c r="B100" s="116"/>
      <c r="C100" s="116"/>
      <c r="D100" s="116"/>
      <c r="E100" s="116"/>
      <c r="F100" s="116"/>
    </row>
    <row r="101" spans="1:6" s="52" customFormat="1" ht="11.25" customHeight="1">
      <c r="A101" s="51"/>
      <c r="B101" s="41"/>
      <c r="C101" s="34"/>
      <c r="D101" s="34"/>
      <c r="E101" s="34"/>
      <c r="F101" s="24"/>
    </row>
    <row r="102" spans="1:6" s="52" customFormat="1" ht="53.25" customHeight="1">
      <c r="A102" s="26" t="s">
        <v>56</v>
      </c>
      <c r="B102" s="26" t="s">
        <v>95</v>
      </c>
      <c r="C102" s="26" t="s">
        <v>141</v>
      </c>
      <c r="D102" s="26" t="s">
        <v>142</v>
      </c>
      <c r="E102" s="26" t="s">
        <v>143</v>
      </c>
      <c r="F102" s="26" t="s">
        <v>144</v>
      </c>
    </row>
    <row r="103" spans="1:6" s="56" customFormat="1" ht="37.5" customHeight="1">
      <c r="A103" s="55">
        <v>1</v>
      </c>
      <c r="B103" s="55">
        <v>2</v>
      </c>
      <c r="C103" s="48">
        <v>3</v>
      </c>
      <c r="D103" s="48">
        <v>4</v>
      </c>
      <c r="E103" s="48" t="s">
        <v>134</v>
      </c>
      <c r="F103" s="55" t="s">
        <v>145</v>
      </c>
    </row>
    <row r="104" spans="1:6" ht="45" customHeight="1">
      <c r="A104" s="57" t="s">
        <v>20</v>
      </c>
      <c r="B104" s="58" t="s">
        <v>146</v>
      </c>
      <c r="C104" s="50">
        <f>C105+C106+C107+C108+C109+C110+C111+C112</f>
        <v>1714.66</v>
      </c>
      <c r="D104" s="50">
        <f>D105+D106+D107+D108+D109+D110+D111+D112</f>
        <v>36.4</v>
      </c>
      <c r="E104" s="50">
        <f aca="true" t="shared" si="0" ref="E104:E113">D104-C104</f>
        <v>-1678.26</v>
      </c>
      <c r="F104" s="59">
        <f>(D104-C104)/C104*100</f>
        <v>-97.87713015991508</v>
      </c>
    </row>
    <row r="105" spans="1:7" ht="19.5" customHeight="1">
      <c r="A105" s="27" t="s">
        <v>147</v>
      </c>
      <c r="B105" s="60" t="s">
        <v>148</v>
      </c>
      <c r="C105" s="50">
        <v>144.2</v>
      </c>
      <c r="D105" s="50">
        <v>25.42</v>
      </c>
      <c r="E105" s="50">
        <f t="shared" si="0"/>
        <v>-118.77999999999999</v>
      </c>
      <c r="F105" s="59">
        <f>(D105-C105)/C105*100</f>
        <v>-82.37170596393896</v>
      </c>
      <c r="G105" s="61"/>
    </row>
    <row r="106" spans="1:7" ht="19.5" customHeight="1">
      <c r="A106" s="27" t="s">
        <v>149</v>
      </c>
      <c r="B106" s="60" t="s">
        <v>150</v>
      </c>
      <c r="C106" s="50">
        <v>1558.74</v>
      </c>
      <c r="D106" s="50">
        <v>0</v>
      </c>
      <c r="E106" s="50">
        <f t="shared" si="0"/>
        <v>-1558.74</v>
      </c>
      <c r="F106" s="59">
        <f>(D106-C106)/C106*100</f>
        <v>-100</v>
      </c>
      <c r="G106" s="61"/>
    </row>
    <row r="107" spans="1:7" ht="19.5" customHeight="1">
      <c r="A107" s="27" t="s">
        <v>151</v>
      </c>
      <c r="B107" s="60" t="s">
        <v>152</v>
      </c>
      <c r="C107" s="50">
        <v>0</v>
      </c>
      <c r="D107" s="50">
        <v>4.58</v>
      </c>
      <c r="E107" s="50">
        <f t="shared" si="0"/>
        <v>4.58</v>
      </c>
      <c r="F107" s="59" t="s">
        <v>110</v>
      </c>
      <c r="G107" s="61"/>
    </row>
    <row r="108" spans="1:7" ht="30.75" customHeight="1">
      <c r="A108" s="27" t="s">
        <v>153</v>
      </c>
      <c r="B108" s="60" t="s">
        <v>154</v>
      </c>
      <c r="C108" s="50">
        <v>2.45</v>
      </c>
      <c r="D108" s="50">
        <v>0</v>
      </c>
      <c r="E108" s="50">
        <f t="shared" si="0"/>
        <v>-2.45</v>
      </c>
      <c r="F108" s="59">
        <f>(D108-C108)/C108*100</f>
        <v>-100</v>
      </c>
      <c r="G108" s="61"/>
    </row>
    <row r="109" spans="1:7" ht="34.5" customHeight="1">
      <c r="A109" s="27" t="s">
        <v>155</v>
      </c>
      <c r="B109" s="60" t="s">
        <v>156</v>
      </c>
      <c r="C109" s="50">
        <v>0</v>
      </c>
      <c r="D109" s="50">
        <v>0</v>
      </c>
      <c r="E109" s="50">
        <f t="shared" si="0"/>
        <v>0</v>
      </c>
      <c r="F109" s="59" t="s">
        <v>110</v>
      </c>
      <c r="G109" s="61"/>
    </row>
    <row r="110" spans="1:7" ht="34.5" customHeight="1">
      <c r="A110" s="27" t="s">
        <v>157</v>
      </c>
      <c r="B110" s="60" t="s">
        <v>158</v>
      </c>
      <c r="C110" s="50">
        <v>7.36</v>
      </c>
      <c r="D110" s="50">
        <v>2.65</v>
      </c>
      <c r="E110" s="50">
        <f t="shared" si="0"/>
        <v>-4.710000000000001</v>
      </c>
      <c r="F110" s="59">
        <f>(D110-C110)/C110*100</f>
        <v>-63.99456521739131</v>
      </c>
      <c r="G110" s="61"/>
    </row>
    <row r="111" spans="1:7" ht="35.25" customHeight="1">
      <c r="A111" s="27" t="s">
        <v>159</v>
      </c>
      <c r="B111" s="60" t="s">
        <v>160</v>
      </c>
      <c r="C111" s="50">
        <v>1.91</v>
      </c>
      <c r="D111" s="50">
        <v>3.75</v>
      </c>
      <c r="E111" s="50">
        <f t="shared" si="0"/>
        <v>1.84</v>
      </c>
      <c r="F111" s="59">
        <f>(D111-C111)/C111*100</f>
        <v>96.33507853403142</v>
      </c>
      <c r="G111" s="61"/>
    </row>
    <row r="112" spans="1:7" ht="19.5" customHeight="1">
      <c r="A112" s="27" t="s">
        <v>161</v>
      </c>
      <c r="B112" s="60" t="s">
        <v>162</v>
      </c>
      <c r="C112" s="50">
        <v>0</v>
      </c>
      <c r="D112" s="50">
        <v>0</v>
      </c>
      <c r="E112" s="50">
        <f t="shared" si="0"/>
        <v>0</v>
      </c>
      <c r="F112" s="59" t="s">
        <v>110</v>
      </c>
      <c r="G112" s="61"/>
    </row>
    <row r="113" spans="1:7" ht="33.75" customHeight="1">
      <c r="A113" s="27" t="s">
        <v>23</v>
      </c>
      <c r="B113" s="60" t="s">
        <v>163</v>
      </c>
      <c r="C113" s="50">
        <v>0</v>
      </c>
      <c r="D113" s="50">
        <v>0</v>
      </c>
      <c r="E113" s="50">
        <f t="shared" si="0"/>
        <v>0</v>
      </c>
      <c r="F113" s="59" t="s">
        <v>110</v>
      </c>
      <c r="G113" s="61"/>
    </row>
    <row r="114" spans="1:7" ht="63" customHeight="1">
      <c r="A114" s="27" t="s">
        <v>26</v>
      </c>
      <c r="B114" s="60" t="s">
        <v>164</v>
      </c>
      <c r="C114" s="50" t="s">
        <v>110</v>
      </c>
      <c r="D114" s="50" t="s">
        <v>110</v>
      </c>
      <c r="E114" s="50" t="s">
        <v>110</v>
      </c>
      <c r="F114" s="59" t="s">
        <v>110</v>
      </c>
      <c r="G114" s="61"/>
    </row>
    <row r="115" spans="1:7" ht="33" customHeight="1">
      <c r="A115" s="27" t="s">
        <v>29</v>
      </c>
      <c r="B115" s="60" t="s">
        <v>165</v>
      </c>
      <c r="C115" s="50">
        <f>C117+C120+C126</f>
        <v>36.28</v>
      </c>
      <c r="D115" s="50">
        <f>D117+D120+D126+D118+D119</f>
        <v>118.46999999999998</v>
      </c>
      <c r="E115" s="50">
        <f aca="true" t="shared" si="1" ref="E115:E127">D115-C115</f>
        <v>82.18999999999998</v>
      </c>
      <c r="F115" s="59">
        <f>(D115-C115)/C115*100</f>
        <v>226.5435501653803</v>
      </c>
      <c r="G115" s="61"/>
    </row>
    <row r="116" spans="1:7" ht="32.25" customHeight="1">
      <c r="A116" s="57" t="s">
        <v>166</v>
      </c>
      <c r="B116" s="62" t="s">
        <v>167</v>
      </c>
      <c r="C116" s="50">
        <v>0</v>
      </c>
      <c r="D116" s="50">
        <v>0</v>
      </c>
      <c r="E116" s="50">
        <f t="shared" si="1"/>
        <v>0</v>
      </c>
      <c r="F116" s="59" t="s">
        <v>110</v>
      </c>
      <c r="G116" s="61"/>
    </row>
    <row r="117" spans="1:7" ht="19.5" customHeight="1">
      <c r="A117" s="27" t="s">
        <v>168</v>
      </c>
      <c r="B117" s="63" t="s">
        <v>169</v>
      </c>
      <c r="C117" s="50">
        <v>1.42</v>
      </c>
      <c r="D117" s="50">
        <v>1.34</v>
      </c>
      <c r="E117" s="50">
        <f t="shared" si="1"/>
        <v>-0.07999999999999985</v>
      </c>
      <c r="F117" s="59">
        <f>(D117-C117)/C117*100</f>
        <v>-5.633802816901398</v>
      </c>
      <c r="G117" s="61"/>
    </row>
    <row r="118" spans="1:7" ht="19.5" customHeight="1">
      <c r="A118" s="27" t="s">
        <v>170</v>
      </c>
      <c r="B118" s="63" t="s">
        <v>171</v>
      </c>
      <c r="C118" s="50">
        <v>0</v>
      </c>
      <c r="D118" s="50">
        <v>2.6</v>
      </c>
      <c r="E118" s="50">
        <f t="shared" si="1"/>
        <v>2.6</v>
      </c>
      <c r="F118" s="59" t="s">
        <v>110</v>
      </c>
      <c r="G118" s="61"/>
    </row>
    <row r="119" spans="1:7" ht="34.5" customHeight="1">
      <c r="A119" s="27" t="s">
        <v>172</v>
      </c>
      <c r="B119" s="63" t="s">
        <v>173</v>
      </c>
      <c r="C119" s="50">
        <v>0</v>
      </c>
      <c r="D119" s="50">
        <v>0.35</v>
      </c>
      <c r="E119" s="50">
        <f t="shared" si="1"/>
        <v>0.35</v>
      </c>
      <c r="F119" s="59" t="s">
        <v>110</v>
      </c>
      <c r="G119" s="61"/>
    </row>
    <row r="120" spans="1:7" ht="19.5" customHeight="1">
      <c r="A120" s="27" t="s">
        <v>174</v>
      </c>
      <c r="B120" s="63" t="s">
        <v>175</v>
      </c>
      <c r="C120" s="50">
        <v>29.04</v>
      </c>
      <c r="D120" s="50">
        <v>92.49</v>
      </c>
      <c r="E120" s="50">
        <f t="shared" si="1"/>
        <v>63.449999999999996</v>
      </c>
      <c r="F120" s="59">
        <f>(D120-C120)/C120*100</f>
        <v>218.49173553719007</v>
      </c>
      <c r="G120" s="61"/>
    </row>
    <row r="121" spans="1:7" ht="19.5" customHeight="1">
      <c r="A121" s="27" t="s">
        <v>176</v>
      </c>
      <c r="B121" s="63" t="s">
        <v>177</v>
      </c>
      <c r="C121" s="50">
        <v>0</v>
      </c>
      <c r="D121" s="50">
        <v>0</v>
      </c>
      <c r="E121" s="50">
        <f t="shared" si="1"/>
        <v>0</v>
      </c>
      <c r="F121" s="59" t="s">
        <v>110</v>
      </c>
      <c r="G121" s="61"/>
    </row>
    <row r="122" spans="1:7" ht="31.5" customHeight="1">
      <c r="A122" s="27" t="s">
        <v>178</v>
      </c>
      <c r="B122" s="63" t="s">
        <v>179</v>
      </c>
      <c r="C122" s="50">
        <v>0</v>
      </c>
      <c r="D122" s="50">
        <v>0</v>
      </c>
      <c r="E122" s="50">
        <f t="shared" si="1"/>
        <v>0</v>
      </c>
      <c r="F122" s="50" t="s">
        <v>110</v>
      </c>
      <c r="G122" s="61"/>
    </row>
    <row r="123" spans="1:7" ht="19.5" customHeight="1">
      <c r="A123" s="27" t="s">
        <v>180</v>
      </c>
      <c r="B123" s="63" t="s">
        <v>181</v>
      </c>
      <c r="C123" s="50">
        <v>0</v>
      </c>
      <c r="D123" s="50">
        <v>0</v>
      </c>
      <c r="E123" s="50">
        <f t="shared" si="1"/>
        <v>0</v>
      </c>
      <c r="F123" s="50" t="s">
        <v>110</v>
      </c>
      <c r="G123" s="61"/>
    </row>
    <row r="124" spans="1:7" ht="19.5" customHeight="1">
      <c r="A124" s="27" t="s">
        <v>182</v>
      </c>
      <c r="B124" s="63" t="s">
        <v>183</v>
      </c>
      <c r="C124" s="50">
        <v>0</v>
      </c>
      <c r="D124" s="50">
        <v>0</v>
      </c>
      <c r="E124" s="50">
        <f t="shared" si="1"/>
        <v>0</v>
      </c>
      <c r="F124" s="50" t="s">
        <v>110</v>
      </c>
      <c r="G124" s="61"/>
    </row>
    <row r="125" spans="1:7" ht="19.5" customHeight="1">
      <c r="A125" s="27" t="s">
        <v>184</v>
      </c>
      <c r="B125" s="63" t="s">
        <v>185</v>
      </c>
      <c r="C125" s="50">
        <v>0</v>
      </c>
      <c r="D125" s="50">
        <v>0</v>
      </c>
      <c r="E125" s="50">
        <f t="shared" si="1"/>
        <v>0</v>
      </c>
      <c r="F125" s="50" t="s">
        <v>110</v>
      </c>
      <c r="G125" s="61"/>
    </row>
    <row r="126" spans="1:7" ht="19.5" customHeight="1">
      <c r="A126" s="27" t="s">
        <v>186</v>
      </c>
      <c r="B126" s="63" t="s">
        <v>187</v>
      </c>
      <c r="C126" s="50">
        <v>5.82</v>
      </c>
      <c r="D126" s="50">
        <v>21.69</v>
      </c>
      <c r="E126" s="50">
        <f t="shared" si="1"/>
        <v>15.870000000000001</v>
      </c>
      <c r="F126" s="50">
        <f>(D126-C126)/C126*100</f>
        <v>272.680412371134</v>
      </c>
      <c r="G126" s="61"/>
    </row>
    <row r="127" spans="1:7" ht="30" customHeight="1">
      <c r="A127" s="27" t="s">
        <v>32</v>
      </c>
      <c r="B127" s="60" t="s">
        <v>188</v>
      </c>
      <c r="C127" s="50">
        <v>0</v>
      </c>
      <c r="D127" s="50">
        <v>0</v>
      </c>
      <c r="E127" s="50">
        <f t="shared" si="1"/>
        <v>0</v>
      </c>
      <c r="F127" s="50" t="s">
        <v>110</v>
      </c>
      <c r="G127" s="61"/>
    </row>
    <row r="128" spans="1:7" ht="31.5" customHeight="1">
      <c r="A128" s="27" t="s">
        <v>35</v>
      </c>
      <c r="B128" s="60" t="s">
        <v>189</v>
      </c>
      <c r="C128" s="122" t="s">
        <v>110</v>
      </c>
      <c r="D128" s="122"/>
      <c r="E128" s="122"/>
      <c r="F128" s="122"/>
      <c r="G128" s="61"/>
    </row>
    <row r="129" spans="1:7" ht="16.5" customHeight="1">
      <c r="A129" s="51"/>
      <c r="B129" s="64"/>
      <c r="C129" s="34"/>
      <c r="D129" s="34"/>
      <c r="E129" s="61"/>
      <c r="F129" s="61"/>
      <c r="G129" s="61"/>
    </row>
    <row r="130" spans="1:7" ht="21.75" customHeight="1">
      <c r="A130" s="113" t="s">
        <v>190</v>
      </c>
      <c r="B130" s="113"/>
      <c r="C130" s="113"/>
      <c r="D130" s="113"/>
      <c r="E130" s="113"/>
      <c r="F130" s="113"/>
      <c r="G130" s="61"/>
    </row>
    <row r="131" spans="1:7" ht="11.25" customHeight="1">
      <c r="A131" s="65"/>
      <c r="B131" s="65"/>
      <c r="C131" s="65"/>
      <c r="D131" s="65"/>
      <c r="E131" s="65"/>
      <c r="F131" s="65"/>
      <c r="G131" s="61"/>
    </row>
    <row r="132" spans="1:7" ht="21.75" customHeight="1">
      <c r="A132" s="115" t="s">
        <v>56</v>
      </c>
      <c r="B132" s="115" t="s">
        <v>72</v>
      </c>
      <c r="C132" s="115" t="s">
        <v>191</v>
      </c>
      <c r="D132" s="115"/>
      <c r="E132" s="115"/>
      <c r="F132" s="115"/>
      <c r="G132" s="61"/>
    </row>
    <row r="133" spans="1:7" ht="21.75" customHeight="1">
      <c r="A133" s="115"/>
      <c r="B133" s="115"/>
      <c r="C133" s="115" t="s">
        <v>192</v>
      </c>
      <c r="D133" s="115"/>
      <c r="E133" s="115" t="s">
        <v>193</v>
      </c>
      <c r="F133" s="115"/>
      <c r="G133" s="61"/>
    </row>
    <row r="134" spans="1:7" ht="63.75" customHeight="1">
      <c r="A134" s="27" t="s">
        <v>20</v>
      </c>
      <c r="B134" s="66" t="s">
        <v>74</v>
      </c>
      <c r="C134" s="120">
        <v>210</v>
      </c>
      <c r="D134" s="120"/>
      <c r="E134" s="120">
        <v>216</v>
      </c>
      <c r="F134" s="120"/>
      <c r="G134" s="61"/>
    </row>
    <row r="135" spans="1:7" ht="49.5" customHeight="1">
      <c r="A135" s="27" t="s">
        <v>23</v>
      </c>
      <c r="B135" s="66" t="s">
        <v>76</v>
      </c>
      <c r="C135" s="120">
        <v>40</v>
      </c>
      <c r="D135" s="120"/>
      <c r="E135" s="120">
        <v>40</v>
      </c>
      <c r="F135" s="120"/>
      <c r="G135" s="61"/>
    </row>
    <row r="136" spans="1:7" ht="96.75" customHeight="1">
      <c r="A136" s="27" t="s">
        <v>26</v>
      </c>
      <c r="B136" s="66" t="s">
        <v>77</v>
      </c>
      <c r="C136" s="120">
        <v>0</v>
      </c>
      <c r="D136" s="120"/>
      <c r="E136" s="120">
        <v>0</v>
      </c>
      <c r="F136" s="120"/>
      <c r="G136" s="61"/>
    </row>
    <row r="137" spans="1:7" ht="12" customHeight="1">
      <c r="A137" s="51"/>
      <c r="B137" s="41"/>
      <c r="C137" s="65"/>
      <c r="D137" s="65"/>
      <c r="E137" s="65"/>
      <c r="F137" s="65"/>
      <c r="G137" s="61"/>
    </row>
    <row r="138" spans="1:7" ht="35.25" customHeight="1">
      <c r="A138" s="116" t="s">
        <v>194</v>
      </c>
      <c r="B138" s="116"/>
      <c r="C138" s="116"/>
      <c r="D138" s="116"/>
      <c r="E138" s="116"/>
      <c r="F138" s="116"/>
      <c r="G138" s="61"/>
    </row>
    <row r="139" spans="1:7" ht="10.5" customHeight="1">
      <c r="A139" s="51"/>
      <c r="B139" s="41"/>
      <c r="C139" s="65"/>
      <c r="D139" s="65"/>
      <c r="E139" s="65"/>
      <c r="F139" s="65"/>
      <c r="G139" s="61"/>
    </row>
    <row r="140" spans="1:7" ht="40.5" customHeight="1">
      <c r="A140" s="26" t="s">
        <v>56</v>
      </c>
      <c r="B140" s="115" t="s">
        <v>95</v>
      </c>
      <c r="C140" s="115"/>
      <c r="D140" s="26" t="s">
        <v>195</v>
      </c>
      <c r="E140" s="26" t="s">
        <v>196</v>
      </c>
      <c r="F140" s="26" t="s">
        <v>131</v>
      </c>
      <c r="G140" s="61"/>
    </row>
    <row r="141" spans="1:7" ht="33.75" customHeight="1">
      <c r="A141" s="27" t="s">
        <v>20</v>
      </c>
      <c r="B141" s="104" t="s">
        <v>197</v>
      </c>
      <c r="C141" s="104"/>
      <c r="D141" s="67">
        <f>SUM(D142:D144)</f>
        <v>2525.82</v>
      </c>
      <c r="E141" s="67">
        <f>SUM(E142:E144)</f>
        <v>2199.8900000000003</v>
      </c>
      <c r="F141" s="50">
        <f>E141-D141</f>
        <v>-325.92999999999984</v>
      </c>
      <c r="G141" s="61"/>
    </row>
    <row r="142" spans="1:7" ht="50.25" customHeight="1">
      <c r="A142" s="27" t="s">
        <v>147</v>
      </c>
      <c r="B142" s="104" t="s">
        <v>74</v>
      </c>
      <c r="C142" s="104"/>
      <c r="D142" s="68">
        <v>465.57</v>
      </c>
      <c r="E142" s="68">
        <v>760.25</v>
      </c>
      <c r="F142" s="50">
        <f>E142-D142</f>
        <v>294.68</v>
      </c>
      <c r="G142" s="61"/>
    </row>
    <row r="143" spans="1:7" ht="36.75" customHeight="1">
      <c r="A143" s="27" t="s">
        <v>149</v>
      </c>
      <c r="B143" s="104" t="s">
        <v>76</v>
      </c>
      <c r="C143" s="104"/>
      <c r="D143" s="68">
        <v>2060.25</v>
      </c>
      <c r="E143" s="68">
        <v>1439.64</v>
      </c>
      <c r="F143" s="50">
        <f>E143-D143</f>
        <v>-620.6099999999999</v>
      </c>
      <c r="G143" s="61"/>
    </row>
    <row r="144" spans="1:7" ht="66.75" customHeight="1">
      <c r="A144" s="27" t="s">
        <v>198</v>
      </c>
      <c r="B144" s="104" t="s">
        <v>77</v>
      </c>
      <c r="C144" s="104"/>
      <c r="D144" s="69" t="s">
        <v>110</v>
      </c>
      <c r="E144" s="69" t="s">
        <v>110</v>
      </c>
      <c r="F144" s="50" t="s">
        <v>110</v>
      </c>
      <c r="G144" s="61"/>
    </row>
    <row r="145" spans="1:7" ht="48" customHeight="1">
      <c r="A145" s="27" t="s">
        <v>23</v>
      </c>
      <c r="B145" s="104" t="s">
        <v>199</v>
      </c>
      <c r="C145" s="104"/>
      <c r="D145" s="67"/>
      <c r="E145" s="67"/>
      <c r="F145" s="70"/>
      <c r="G145" s="61"/>
    </row>
    <row r="146" spans="1:7" ht="38.25" customHeight="1">
      <c r="A146" s="27" t="s">
        <v>200</v>
      </c>
      <c r="B146" s="104" t="s">
        <v>74</v>
      </c>
      <c r="C146" s="104"/>
      <c r="D146" s="70">
        <v>2500</v>
      </c>
      <c r="E146" s="71">
        <v>2400</v>
      </c>
      <c r="F146" s="70">
        <f>E146-D146</f>
        <v>-100</v>
      </c>
      <c r="G146" s="61"/>
    </row>
    <row r="147" spans="1:7" ht="34.5" customHeight="1">
      <c r="A147" s="27" t="s">
        <v>201</v>
      </c>
      <c r="B147" s="104" t="s">
        <v>76</v>
      </c>
      <c r="C147" s="104"/>
      <c r="D147" s="70">
        <v>1500</v>
      </c>
      <c r="E147" s="71">
        <v>1300</v>
      </c>
      <c r="F147" s="70">
        <f>E147-D147</f>
        <v>-200</v>
      </c>
      <c r="G147" s="61"/>
    </row>
    <row r="148" spans="1:7" ht="66.75" customHeight="1">
      <c r="A148" s="27" t="s">
        <v>202</v>
      </c>
      <c r="B148" s="104" t="s">
        <v>77</v>
      </c>
      <c r="C148" s="104"/>
      <c r="D148" s="71" t="s">
        <v>110</v>
      </c>
      <c r="E148" s="71" t="s">
        <v>110</v>
      </c>
      <c r="F148" s="70" t="s">
        <v>110</v>
      </c>
      <c r="G148" s="61"/>
    </row>
    <row r="149" spans="1:7" ht="50.25" customHeight="1">
      <c r="A149" s="27" t="s">
        <v>26</v>
      </c>
      <c r="B149" s="119" t="s">
        <v>203</v>
      </c>
      <c r="C149" s="119"/>
      <c r="D149" s="39"/>
      <c r="E149" s="39"/>
      <c r="F149" s="39"/>
      <c r="G149" s="61"/>
    </row>
    <row r="150" spans="1:7" ht="37.5" customHeight="1">
      <c r="A150" s="27" t="s">
        <v>101</v>
      </c>
      <c r="B150" s="104" t="s">
        <v>74</v>
      </c>
      <c r="C150" s="104"/>
      <c r="D150" s="39">
        <v>380.17</v>
      </c>
      <c r="E150" s="39">
        <v>400</v>
      </c>
      <c r="F150" s="39">
        <f>E150-D150</f>
        <v>19.829999999999984</v>
      </c>
      <c r="G150" s="61"/>
    </row>
    <row r="151" spans="1:7" ht="33" customHeight="1">
      <c r="A151" s="27" t="s">
        <v>103</v>
      </c>
      <c r="B151" s="104" t="s">
        <v>76</v>
      </c>
      <c r="C151" s="104"/>
      <c r="D151" s="39">
        <v>1373.5</v>
      </c>
      <c r="E151" s="39">
        <v>1106.92</v>
      </c>
      <c r="F151" s="39">
        <f>E151-D151</f>
        <v>-266.5799999999999</v>
      </c>
      <c r="G151" s="61"/>
    </row>
    <row r="152" spans="1:7" ht="67.5" customHeight="1">
      <c r="A152" s="27" t="s">
        <v>204</v>
      </c>
      <c r="B152" s="104" t="s">
        <v>77</v>
      </c>
      <c r="C152" s="104"/>
      <c r="D152" s="39" t="s">
        <v>110</v>
      </c>
      <c r="E152" s="39" t="s">
        <v>110</v>
      </c>
      <c r="F152" s="39" t="s">
        <v>110</v>
      </c>
      <c r="G152" s="61"/>
    </row>
    <row r="153" spans="1:7" s="52" customFormat="1" ht="18" customHeight="1">
      <c r="A153" s="51"/>
      <c r="B153" s="41"/>
      <c r="C153" s="41"/>
      <c r="D153" s="34"/>
      <c r="E153" s="72"/>
      <c r="F153" s="72"/>
      <c r="G153" s="61"/>
    </row>
    <row r="154" spans="1:7" s="52" customFormat="1" ht="20.25" customHeight="1">
      <c r="A154" s="116" t="s">
        <v>205</v>
      </c>
      <c r="B154" s="116"/>
      <c r="C154" s="116"/>
      <c r="D154" s="116"/>
      <c r="E154" s="116"/>
      <c r="F154" s="116"/>
      <c r="G154" s="61"/>
    </row>
    <row r="155" spans="1:7" s="52" customFormat="1" ht="11.25" customHeight="1">
      <c r="A155" s="73"/>
      <c r="B155" s="73"/>
      <c r="C155" s="73"/>
      <c r="D155" s="73"/>
      <c r="E155" s="73"/>
      <c r="F155" s="73"/>
      <c r="G155" s="61"/>
    </row>
    <row r="156" spans="1:7" ht="51" customHeight="1">
      <c r="A156" s="26" t="s">
        <v>56</v>
      </c>
      <c r="B156" s="115" t="s">
        <v>72</v>
      </c>
      <c r="C156" s="115"/>
      <c r="D156" s="26" t="s">
        <v>206</v>
      </c>
      <c r="E156" s="115" t="s">
        <v>207</v>
      </c>
      <c r="F156" s="115"/>
      <c r="G156" s="61"/>
    </row>
    <row r="157" spans="1:7" s="78" customFormat="1" ht="17.25" customHeight="1">
      <c r="A157" s="74" t="s">
        <v>208</v>
      </c>
      <c r="B157" s="117">
        <v>2</v>
      </c>
      <c r="C157" s="117"/>
      <c r="D157" s="75">
        <v>3</v>
      </c>
      <c r="E157" s="118">
        <v>4</v>
      </c>
      <c r="F157" s="118"/>
      <c r="G157" s="77"/>
    </row>
    <row r="158" spans="1:7" ht="18.75" customHeight="1">
      <c r="A158" s="79" t="s">
        <v>20</v>
      </c>
      <c r="B158" s="110" t="s">
        <v>110</v>
      </c>
      <c r="C158" s="110"/>
      <c r="D158" s="79" t="s">
        <v>110</v>
      </c>
      <c r="E158" s="111" t="s">
        <v>110</v>
      </c>
      <c r="F158" s="111"/>
      <c r="G158" s="61"/>
    </row>
    <row r="159" spans="1:7" ht="15.75">
      <c r="A159" s="51"/>
      <c r="B159" s="64"/>
      <c r="C159" s="34"/>
      <c r="D159" s="34"/>
      <c r="E159" s="61"/>
      <c r="F159" s="61"/>
      <c r="G159" s="61"/>
    </row>
    <row r="160" spans="1:7" s="81" customFormat="1" ht="32.25" customHeight="1">
      <c r="A160" s="112" t="s">
        <v>209</v>
      </c>
      <c r="B160" s="112"/>
      <c r="C160" s="112"/>
      <c r="D160" s="112"/>
      <c r="E160" s="112"/>
      <c r="F160" s="112"/>
      <c r="G160" s="80"/>
    </row>
    <row r="162" spans="1:6" ht="63" customHeight="1">
      <c r="A162" s="26" t="s">
        <v>56</v>
      </c>
      <c r="B162" s="26" t="s">
        <v>95</v>
      </c>
      <c r="C162" s="82" t="s">
        <v>210</v>
      </c>
      <c r="D162" s="26" t="s">
        <v>211</v>
      </c>
      <c r="E162" s="26" t="s">
        <v>212</v>
      </c>
      <c r="F162" s="26" t="s">
        <v>213</v>
      </c>
    </row>
    <row r="163" spans="1:6" s="85" customFormat="1" ht="15.75">
      <c r="A163" s="74" t="s">
        <v>208</v>
      </c>
      <c r="B163" s="83">
        <v>2</v>
      </c>
      <c r="C163" s="84">
        <v>3</v>
      </c>
      <c r="D163" s="75">
        <v>4</v>
      </c>
      <c r="E163" s="76">
        <v>5</v>
      </c>
      <c r="F163" s="76">
        <v>6</v>
      </c>
    </row>
    <row r="164" spans="1:6" s="85" customFormat="1" ht="47.25">
      <c r="A164" s="86" t="s">
        <v>20</v>
      </c>
      <c r="B164" s="20" t="s">
        <v>214</v>
      </c>
      <c r="C164" s="87"/>
      <c r="D164" s="88"/>
      <c r="E164" s="21"/>
      <c r="F164" s="22"/>
    </row>
    <row r="165" spans="1:6" s="85" customFormat="1" ht="31.5">
      <c r="A165" s="86" t="s">
        <v>147</v>
      </c>
      <c r="B165" s="20" t="s">
        <v>215</v>
      </c>
      <c r="C165" s="87"/>
      <c r="D165" s="88"/>
      <c r="E165" s="21"/>
      <c r="F165" s="22"/>
    </row>
    <row r="166" spans="1:6" s="85" customFormat="1" ht="63">
      <c r="A166" s="86" t="s">
        <v>216</v>
      </c>
      <c r="B166" s="89" t="s">
        <v>217</v>
      </c>
      <c r="C166" s="90">
        <v>0</v>
      </c>
      <c r="D166" s="91">
        <v>0</v>
      </c>
      <c r="E166" s="21"/>
      <c r="F166" s="22"/>
    </row>
    <row r="167" spans="1:6" s="85" customFormat="1" ht="31.5">
      <c r="A167" s="86" t="s">
        <v>218</v>
      </c>
      <c r="B167" s="89" t="s">
        <v>219</v>
      </c>
      <c r="C167" s="90">
        <v>24</v>
      </c>
      <c r="D167" s="91">
        <v>24</v>
      </c>
      <c r="E167" s="21"/>
      <c r="F167" s="30"/>
    </row>
    <row r="168" spans="1:6" ht="31.5">
      <c r="A168" s="27" t="s">
        <v>23</v>
      </c>
      <c r="B168" s="20" t="s">
        <v>220</v>
      </c>
      <c r="C168" s="90"/>
      <c r="D168" s="21"/>
      <c r="E168" s="21"/>
      <c r="F168" s="22"/>
    </row>
    <row r="169" spans="1:6" ht="31.5">
      <c r="A169" s="27" t="s">
        <v>200</v>
      </c>
      <c r="B169" s="20" t="s">
        <v>215</v>
      </c>
      <c r="C169" s="90"/>
      <c r="D169" s="21"/>
      <c r="E169" s="21"/>
      <c r="F169" s="22"/>
    </row>
    <row r="170" spans="1:6" ht="15.75">
      <c r="A170" s="27" t="s">
        <v>221</v>
      </c>
      <c r="B170" s="89" t="s">
        <v>222</v>
      </c>
      <c r="C170" s="92">
        <v>229022</v>
      </c>
      <c r="D170" s="92">
        <v>571749.7</v>
      </c>
      <c r="E170" s="21"/>
      <c r="F170" s="30"/>
    </row>
    <row r="172" spans="1:7" ht="32.25" customHeight="1">
      <c r="A172" s="113" t="s">
        <v>223</v>
      </c>
      <c r="B172" s="113"/>
      <c r="C172" s="113"/>
      <c r="D172" s="113"/>
      <c r="E172" s="113"/>
      <c r="F172" s="113"/>
      <c r="G172" s="61"/>
    </row>
    <row r="173" spans="1:6" ht="12.75" customHeight="1">
      <c r="A173" s="51"/>
      <c r="B173" s="41"/>
      <c r="C173" s="34"/>
      <c r="D173" s="34"/>
      <c r="E173" s="34"/>
      <c r="F173" s="24"/>
    </row>
    <row r="174" spans="1:6" ht="31.5">
      <c r="A174" s="26" t="s">
        <v>224</v>
      </c>
      <c r="B174" s="26" t="s">
        <v>95</v>
      </c>
      <c r="C174" s="26" t="s">
        <v>225</v>
      </c>
      <c r="D174" s="26" t="s">
        <v>226</v>
      </c>
      <c r="E174" s="26" t="s">
        <v>227</v>
      </c>
      <c r="F174" s="26" t="s">
        <v>228</v>
      </c>
    </row>
    <row r="175" spans="1:6" ht="15.75">
      <c r="A175" s="86" t="s">
        <v>20</v>
      </c>
      <c r="B175" s="93" t="s">
        <v>229</v>
      </c>
      <c r="C175" s="88" t="s">
        <v>139</v>
      </c>
      <c r="D175" s="68">
        <v>71.72</v>
      </c>
      <c r="E175" s="68">
        <v>71.72</v>
      </c>
      <c r="F175" s="68">
        <f>E175/D175*100</f>
        <v>100</v>
      </c>
    </row>
    <row r="176" spans="1:6" ht="47.25">
      <c r="A176" s="86" t="s">
        <v>147</v>
      </c>
      <c r="B176" s="94" t="s">
        <v>230</v>
      </c>
      <c r="C176" s="88" t="s">
        <v>139</v>
      </c>
      <c r="D176" s="95">
        <v>2455.5</v>
      </c>
      <c r="E176" s="95">
        <v>0</v>
      </c>
      <c r="F176" s="68" t="s">
        <v>110</v>
      </c>
    </row>
    <row r="177" spans="1:6" ht="31.5">
      <c r="A177" s="86" t="s">
        <v>149</v>
      </c>
      <c r="B177" s="94" t="s">
        <v>231</v>
      </c>
      <c r="C177" s="88" t="s">
        <v>139</v>
      </c>
      <c r="D177" s="95">
        <v>0</v>
      </c>
      <c r="E177" s="95">
        <v>0</v>
      </c>
      <c r="F177" s="68" t="s">
        <v>110</v>
      </c>
    </row>
    <row r="178" spans="1:6" ht="15.75">
      <c r="A178" s="86" t="s">
        <v>151</v>
      </c>
      <c r="B178" s="94" t="s">
        <v>232</v>
      </c>
      <c r="C178" s="88" t="s">
        <v>139</v>
      </c>
      <c r="D178" s="95">
        <v>0</v>
      </c>
      <c r="E178" s="95">
        <v>0</v>
      </c>
      <c r="F178" s="68" t="s">
        <v>110</v>
      </c>
    </row>
    <row r="179" spans="1:6" ht="93.75" customHeight="1">
      <c r="A179" s="86" t="s">
        <v>23</v>
      </c>
      <c r="B179" s="94" t="s">
        <v>233</v>
      </c>
      <c r="C179" s="88" t="s">
        <v>139</v>
      </c>
      <c r="D179" s="95">
        <v>4627.56</v>
      </c>
      <c r="E179" s="95">
        <f>E180+E181+E183</f>
        <v>4274.64</v>
      </c>
      <c r="F179" s="68">
        <f>E179/D179*100</f>
        <v>92.37351865778078</v>
      </c>
    </row>
    <row r="180" spans="1:6" ht="31.5">
      <c r="A180" s="27" t="s">
        <v>200</v>
      </c>
      <c r="B180" s="96" t="s">
        <v>234</v>
      </c>
      <c r="C180" s="88" t="s">
        <v>139</v>
      </c>
      <c r="D180" s="68">
        <v>1569.14</v>
      </c>
      <c r="E180" s="68">
        <v>1569.14</v>
      </c>
      <c r="F180" s="68">
        <f>E180/D180*100</f>
        <v>100</v>
      </c>
    </row>
    <row r="181" spans="1:6" ht="15.75">
      <c r="A181" s="27" t="s">
        <v>201</v>
      </c>
      <c r="B181" s="94" t="s">
        <v>235</v>
      </c>
      <c r="C181" s="88" t="s">
        <v>139</v>
      </c>
      <c r="D181" s="68">
        <v>531.2</v>
      </c>
      <c r="E181" s="68">
        <v>531.2</v>
      </c>
      <c r="F181" s="68">
        <f>E181/D181*100</f>
        <v>100</v>
      </c>
    </row>
    <row r="182" spans="1:6" ht="15.75">
      <c r="A182" s="27" t="s">
        <v>236</v>
      </c>
      <c r="B182" s="96" t="s">
        <v>237</v>
      </c>
      <c r="C182" s="88" t="s">
        <v>139</v>
      </c>
      <c r="D182" s="68">
        <v>0</v>
      </c>
      <c r="E182" s="68">
        <v>0</v>
      </c>
      <c r="F182" s="68" t="s">
        <v>110</v>
      </c>
    </row>
    <row r="183" spans="1:6" ht="31.5">
      <c r="A183" s="27" t="s">
        <v>238</v>
      </c>
      <c r="B183" s="96" t="s">
        <v>239</v>
      </c>
      <c r="C183" s="88" t="s">
        <v>139</v>
      </c>
      <c r="D183" s="68">
        <v>2455.5</v>
      </c>
      <c r="E183" s="68">
        <v>2174.3</v>
      </c>
      <c r="F183" s="68">
        <f>E183/D183*100</f>
        <v>88.54815719812666</v>
      </c>
    </row>
    <row r="184" spans="1:6" ht="19.5" customHeight="1">
      <c r="A184" s="27" t="s">
        <v>240</v>
      </c>
      <c r="B184" s="96" t="s">
        <v>241</v>
      </c>
      <c r="C184" s="88" t="s">
        <v>139</v>
      </c>
      <c r="D184" s="68">
        <v>0</v>
      </c>
      <c r="E184" s="68">
        <v>0</v>
      </c>
      <c r="F184" s="68" t="s">
        <v>110</v>
      </c>
    </row>
    <row r="185" spans="1:6" ht="47.25">
      <c r="A185" s="27" t="s">
        <v>242</v>
      </c>
      <c r="B185" s="96" t="s">
        <v>243</v>
      </c>
      <c r="C185" s="88" t="s">
        <v>139</v>
      </c>
      <c r="D185" s="68">
        <v>0</v>
      </c>
      <c r="E185" s="68">
        <v>0</v>
      </c>
      <c r="F185" s="68" t="s">
        <v>110</v>
      </c>
    </row>
    <row r="186" spans="1:6" ht="15.75">
      <c r="A186" s="27" t="s">
        <v>244</v>
      </c>
      <c r="B186" s="19" t="s">
        <v>245</v>
      </c>
      <c r="C186" s="88"/>
      <c r="D186" s="50"/>
      <c r="E186" s="68"/>
      <c r="F186" s="68"/>
    </row>
    <row r="187" spans="1:6" ht="93.75" customHeight="1">
      <c r="A187" s="27" t="s">
        <v>26</v>
      </c>
      <c r="B187" s="94" t="s">
        <v>246</v>
      </c>
      <c r="C187" s="88" t="s">
        <v>139</v>
      </c>
      <c r="D187" s="68">
        <f>SUM(D188:D206)</f>
        <v>4555.360000000001</v>
      </c>
      <c r="E187" s="68">
        <f>SUM(E188:E206)</f>
        <v>4334.38</v>
      </c>
      <c r="F187" s="68">
        <f>E187/D187*100</f>
        <v>95.14901127463031</v>
      </c>
    </row>
    <row r="188" spans="1:6" ht="15.75">
      <c r="A188" s="27" t="s">
        <v>101</v>
      </c>
      <c r="B188" s="97" t="s">
        <v>247</v>
      </c>
      <c r="C188" s="88" t="s">
        <v>139</v>
      </c>
      <c r="D188" s="68">
        <v>2095.8</v>
      </c>
      <c r="E188" s="68">
        <v>2014.68</v>
      </c>
      <c r="F188" s="68">
        <f>E188/D188*100</f>
        <v>96.12940166046377</v>
      </c>
    </row>
    <row r="189" spans="1:6" ht="31.5">
      <c r="A189" s="98" t="s">
        <v>103</v>
      </c>
      <c r="B189" s="97" t="s">
        <v>248</v>
      </c>
      <c r="C189" s="88" t="s">
        <v>139</v>
      </c>
      <c r="D189" s="68">
        <v>0</v>
      </c>
      <c r="E189" s="68">
        <v>0</v>
      </c>
      <c r="F189" s="68" t="s">
        <v>110</v>
      </c>
    </row>
    <row r="190" spans="1:6" ht="32.25" customHeight="1">
      <c r="A190" s="98" t="s">
        <v>105</v>
      </c>
      <c r="B190" s="97" t="s">
        <v>249</v>
      </c>
      <c r="C190" s="88" t="s">
        <v>139</v>
      </c>
      <c r="D190" s="68">
        <v>630.33</v>
      </c>
      <c r="E190" s="68">
        <v>614.04</v>
      </c>
      <c r="F190" s="68">
        <f>E190/D190*100</f>
        <v>97.41563942696682</v>
      </c>
    </row>
    <row r="191" spans="1:6" ht="15.75">
      <c r="A191" s="98" t="s">
        <v>107</v>
      </c>
      <c r="B191" s="97" t="s">
        <v>250</v>
      </c>
      <c r="C191" s="88" t="s">
        <v>139</v>
      </c>
      <c r="D191" s="68">
        <v>45.3</v>
      </c>
      <c r="E191" s="68">
        <v>37.86</v>
      </c>
      <c r="F191" s="68">
        <f>E191/D191*100</f>
        <v>83.57615894039736</v>
      </c>
    </row>
    <row r="192" spans="1:6" ht="15.75">
      <c r="A192" s="98" t="s">
        <v>251</v>
      </c>
      <c r="B192" s="97" t="s">
        <v>252</v>
      </c>
      <c r="C192" s="88" t="s">
        <v>139</v>
      </c>
      <c r="D192" s="68">
        <v>134.06</v>
      </c>
      <c r="E192" s="68">
        <v>125.4</v>
      </c>
      <c r="F192" s="68">
        <f>E192/D192*100</f>
        <v>93.5402058779651</v>
      </c>
    </row>
    <row r="193" spans="1:6" ht="15.75">
      <c r="A193" s="98" t="s">
        <v>253</v>
      </c>
      <c r="B193" s="97" t="s">
        <v>254</v>
      </c>
      <c r="C193" s="88" t="s">
        <v>139</v>
      </c>
      <c r="D193" s="68">
        <v>80</v>
      </c>
      <c r="E193" s="68">
        <v>112.13</v>
      </c>
      <c r="F193" s="68">
        <f>E193/D193*100</f>
        <v>140.1625</v>
      </c>
    </row>
    <row r="194" spans="1:6" ht="31.5">
      <c r="A194" s="98" t="s">
        <v>255</v>
      </c>
      <c r="B194" s="97" t="s">
        <v>256</v>
      </c>
      <c r="C194" s="88" t="s">
        <v>139</v>
      </c>
      <c r="D194" s="68">
        <v>1</v>
      </c>
      <c r="E194" s="68">
        <v>0.8</v>
      </c>
      <c r="F194" s="68" t="s">
        <v>110</v>
      </c>
    </row>
    <row r="195" spans="1:6" ht="31.5">
      <c r="A195" s="98" t="s">
        <v>257</v>
      </c>
      <c r="B195" s="97" t="s">
        <v>258</v>
      </c>
      <c r="C195" s="88" t="s">
        <v>139</v>
      </c>
      <c r="D195" s="68">
        <v>56</v>
      </c>
      <c r="E195" s="68">
        <v>51.16</v>
      </c>
      <c r="F195" s="68">
        <f>E195/D195*100</f>
        <v>91.35714285714285</v>
      </c>
    </row>
    <row r="196" spans="1:6" ht="15.75">
      <c r="A196" s="98" t="s">
        <v>259</v>
      </c>
      <c r="B196" s="97" t="s">
        <v>260</v>
      </c>
      <c r="C196" s="88" t="s">
        <v>139</v>
      </c>
      <c r="D196" s="68">
        <v>1021.36</v>
      </c>
      <c r="E196" s="68">
        <v>1021.36</v>
      </c>
      <c r="F196" s="68">
        <f>E196/D196*100</f>
        <v>100</v>
      </c>
    </row>
    <row r="197" spans="1:6" ht="15.75">
      <c r="A197" s="98" t="s">
        <v>261</v>
      </c>
      <c r="B197" s="97" t="s">
        <v>262</v>
      </c>
      <c r="C197" s="88" t="s">
        <v>139</v>
      </c>
      <c r="D197" s="68">
        <v>3</v>
      </c>
      <c r="E197" s="68">
        <v>2.99</v>
      </c>
      <c r="F197" s="68">
        <f>E197/D197*100</f>
        <v>99.66666666666667</v>
      </c>
    </row>
    <row r="198" spans="1:6" ht="31.5">
      <c r="A198" s="98" t="s">
        <v>263</v>
      </c>
      <c r="B198" s="97" t="s">
        <v>264</v>
      </c>
      <c r="C198" s="88" t="s">
        <v>139</v>
      </c>
      <c r="D198" s="68">
        <v>0</v>
      </c>
      <c r="E198" s="68">
        <v>0</v>
      </c>
      <c r="F198" s="68" t="s">
        <v>110</v>
      </c>
    </row>
    <row r="199" spans="1:6" ht="33.75" customHeight="1">
      <c r="A199" s="98" t="s">
        <v>265</v>
      </c>
      <c r="B199" s="97" t="s">
        <v>266</v>
      </c>
      <c r="C199" s="88" t="s">
        <v>139</v>
      </c>
      <c r="D199" s="68">
        <v>0</v>
      </c>
      <c r="E199" s="68">
        <v>0</v>
      </c>
      <c r="F199" s="68" t="s">
        <v>110</v>
      </c>
    </row>
    <row r="200" spans="1:6" ht="31.5">
      <c r="A200" s="98" t="s">
        <v>267</v>
      </c>
      <c r="B200" s="97" t="s">
        <v>268</v>
      </c>
      <c r="C200" s="88" t="s">
        <v>139</v>
      </c>
      <c r="D200" s="68">
        <v>25.51</v>
      </c>
      <c r="E200" s="68">
        <v>8.17</v>
      </c>
      <c r="F200" s="68">
        <f aca="true" t="shared" si="2" ref="F200:F205">E200/D200*100</f>
        <v>32.0266562132497</v>
      </c>
    </row>
    <row r="201" spans="1:6" ht="31.5">
      <c r="A201" s="98" t="s">
        <v>269</v>
      </c>
      <c r="B201" s="97" t="s">
        <v>270</v>
      </c>
      <c r="C201" s="88" t="s">
        <v>139</v>
      </c>
      <c r="D201" s="68">
        <v>20</v>
      </c>
      <c r="E201" s="68">
        <v>0</v>
      </c>
      <c r="F201" s="68">
        <f t="shared" si="2"/>
        <v>0</v>
      </c>
    </row>
    <row r="202" spans="1:6" ht="31.5">
      <c r="A202" s="98" t="s">
        <v>271</v>
      </c>
      <c r="B202" s="97" t="s">
        <v>272</v>
      </c>
      <c r="C202" s="88" t="s">
        <v>139</v>
      </c>
      <c r="D202" s="68">
        <v>80</v>
      </c>
      <c r="E202" s="68">
        <v>63</v>
      </c>
      <c r="F202" s="68">
        <f t="shared" si="2"/>
        <v>78.75</v>
      </c>
    </row>
    <row r="203" spans="1:6" ht="31.5">
      <c r="A203" s="98" t="s">
        <v>273</v>
      </c>
      <c r="B203" s="97" t="s">
        <v>274</v>
      </c>
      <c r="C203" s="88" t="s">
        <v>139</v>
      </c>
      <c r="D203" s="68">
        <v>20</v>
      </c>
      <c r="E203" s="68">
        <v>19.58</v>
      </c>
      <c r="F203" s="68">
        <f t="shared" si="2"/>
        <v>97.89999999999999</v>
      </c>
    </row>
    <row r="204" spans="1:6" ht="31.5">
      <c r="A204" s="98" t="s">
        <v>275</v>
      </c>
      <c r="B204" s="97" t="s">
        <v>276</v>
      </c>
      <c r="C204" s="88" t="s">
        <v>139</v>
      </c>
      <c r="D204" s="68">
        <v>340</v>
      </c>
      <c r="E204" s="68">
        <v>263.21</v>
      </c>
      <c r="F204" s="68">
        <f t="shared" si="2"/>
        <v>77.41470588235293</v>
      </c>
    </row>
    <row r="205" spans="1:6" ht="47.25">
      <c r="A205" s="98" t="s">
        <v>277</v>
      </c>
      <c r="B205" s="97" t="s">
        <v>278</v>
      </c>
      <c r="C205" s="88" t="s">
        <v>139</v>
      </c>
      <c r="D205" s="68">
        <v>3</v>
      </c>
      <c r="E205" s="68">
        <v>0</v>
      </c>
      <c r="F205" s="68">
        <f t="shared" si="2"/>
        <v>0</v>
      </c>
    </row>
    <row r="206" spans="1:6" ht="15.75">
      <c r="A206" s="98"/>
      <c r="B206" s="97" t="s">
        <v>245</v>
      </c>
      <c r="C206" s="88"/>
      <c r="D206" s="68"/>
      <c r="E206" s="68"/>
      <c r="F206" s="68"/>
    </row>
    <row r="207" spans="1:6" ht="15.75">
      <c r="A207" s="86" t="s">
        <v>29</v>
      </c>
      <c r="B207" s="93" t="s">
        <v>279</v>
      </c>
      <c r="C207" s="88" t="s">
        <v>139</v>
      </c>
      <c r="D207" s="68">
        <v>11.97</v>
      </c>
      <c r="E207" s="68">
        <v>11.97</v>
      </c>
      <c r="F207" s="68" t="s">
        <v>110</v>
      </c>
    </row>
    <row r="208" spans="1:6" ht="47.25">
      <c r="A208" s="86" t="s">
        <v>166</v>
      </c>
      <c r="B208" s="94" t="s">
        <v>230</v>
      </c>
      <c r="C208" s="88" t="s">
        <v>139</v>
      </c>
      <c r="D208" s="68">
        <v>0</v>
      </c>
      <c r="E208" s="68">
        <v>11.97</v>
      </c>
      <c r="F208" s="68" t="s">
        <v>110</v>
      </c>
    </row>
    <row r="209" spans="1:6" ht="31.5">
      <c r="A209" s="86" t="s">
        <v>168</v>
      </c>
      <c r="B209" s="94" t="s">
        <v>231</v>
      </c>
      <c r="C209" s="88" t="s">
        <v>139</v>
      </c>
      <c r="D209" s="68">
        <v>0</v>
      </c>
      <c r="E209" s="68">
        <v>0</v>
      </c>
      <c r="F209" s="68" t="s">
        <v>110</v>
      </c>
    </row>
    <row r="210" spans="1:6" ht="15.75">
      <c r="A210" s="99" t="s">
        <v>170</v>
      </c>
      <c r="B210" s="94" t="s">
        <v>232</v>
      </c>
      <c r="C210" s="88" t="s">
        <v>139</v>
      </c>
      <c r="D210" s="68">
        <v>0</v>
      </c>
      <c r="E210" s="68">
        <v>0</v>
      </c>
      <c r="F210" s="68" t="s">
        <v>110</v>
      </c>
    </row>
    <row r="211" ht="15.75">
      <c r="A211" s="25"/>
    </row>
    <row r="212" spans="1:6" ht="16.5" customHeight="1">
      <c r="A212" s="114" t="s">
        <v>280</v>
      </c>
      <c r="B212" s="114"/>
      <c r="C212" s="114"/>
      <c r="D212" s="114"/>
      <c r="E212" s="114"/>
      <c r="F212" s="114"/>
    </row>
    <row r="213" spans="1:6" ht="11.25" customHeight="1">
      <c r="A213" s="100"/>
      <c r="B213" s="100"/>
      <c r="C213" s="100"/>
      <c r="D213" s="100"/>
      <c r="E213" s="100"/>
      <c r="F213" s="100"/>
    </row>
    <row r="214" spans="1:6" ht="31.5" customHeight="1">
      <c r="A214" s="26" t="s">
        <v>56</v>
      </c>
      <c r="B214" s="115" t="s">
        <v>95</v>
      </c>
      <c r="C214" s="115"/>
      <c r="D214" s="26" t="s">
        <v>225</v>
      </c>
      <c r="E214" s="26" t="s">
        <v>281</v>
      </c>
      <c r="F214" s="26" t="s">
        <v>282</v>
      </c>
    </row>
    <row r="215" spans="1:6" s="12" customFormat="1" ht="12.75" customHeight="1">
      <c r="A215" s="48">
        <v>1</v>
      </c>
      <c r="B215" s="109">
        <v>2</v>
      </c>
      <c r="C215" s="109"/>
      <c r="D215" s="48">
        <v>3</v>
      </c>
      <c r="E215" s="48">
        <v>4</v>
      </c>
      <c r="F215" s="48">
        <v>5</v>
      </c>
    </row>
    <row r="216" spans="1:6" ht="32.25" customHeight="1">
      <c r="A216" s="27" t="s">
        <v>20</v>
      </c>
      <c r="B216" s="104" t="s">
        <v>283</v>
      </c>
      <c r="C216" s="104"/>
      <c r="D216" s="18" t="s">
        <v>284</v>
      </c>
      <c r="E216" s="50">
        <v>1336.41</v>
      </c>
      <c r="F216" s="50">
        <v>1336.41</v>
      </c>
    </row>
    <row r="217" spans="1:6" ht="31.5" customHeight="1">
      <c r="A217" s="27" t="s">
        <v>147</v>
      </c>
      <c r="B217" s="104" t="s">
        <v>285</v>
      </c>
      <c r="C217" s="104"/>
      <c r="D217" s="18" t="s">
        <v>284</v>
      </c>
      <c r="E217" s="50">
        <v>438.9</v>
      </c>
      <c r="F217" s="50">
        <v>438.9</v>
      </c>
    </row>
    <row r="218" spans="1:6" ht="36" customHeight="1">
      <c r="A218" s="27" t="s">
        <v>149</v>
      </c>
      <c r="B218" s="104" t="s">
        <v>286</v>
      </c>
      <c r="C218" s="104"/>
      <c r="D218" s="18" t="s">
        <v>284</v>
      </c>
      <c r="E218" s="50">
        <v>629.08</v>
      </c>
      <c r="F218" s="50">
        <v>629.08</v>
      </c>
    </row>
    <row r="219" spans="1:6" ht="48" customHeight="1">
      <c r="A219" s="27" t="s">
        <v>26</v>
      </c>
      <c r="B219" s="104" t="s">
        <v>287</v>
      </c>
      <c r="C219" s="104"/>
      <c r="D219" s="18" t="s">
        <v>288</v>
      </c>
      <c r="E219" s="21">
        <v>6</v>
      </c>
      <c r="F219" s="21">
        <v>6</v>
      </c>
    </row>
    <row r="220" spans="1:6" ht="48" customHeight="1">
      <c r="A220" s="27" t="s">
        <v>29</v>
      </c>
      <c r="B220" s="104" t="s">
        <v>289</v>
      </c>
      <c r="C220" s="104"/>
      <c r="D220" s="18" t="s">
        <v>290</v>
      </c>
      <c r="E220" s="21">
        <v>561.5</v>
      </c>
      <c r="F220" s="21">
        <v>561.5</v>
      </c>
    </row>
    <row r="221" spans="1:6" ht="36.75" customHeight="1">
      <c r="A221" s="27" t="s">
        <v>166</v>
      </c>
      <c r="B221" s="104" t="s">
        <v>291</v>
      </c>
      <c r="C221" s="104"/>
      <c r="D221" s="18" t="s">
        <v>290</v>
      </c>
      <c r="E221" s="68" t="s">
        <v>110</v>
      </c>
      <c r="F221" s="68" t="s">
        <v>110</v>
      </c>
    </row>
    <row r="224" spans="1:5" ht="15.75">
      <c r="A224" s="101" t="s">
        <v>292</v>
      </c>
      <c r="C224" s="102"/>
      <c r="D224" s="105" t="s">
        <v>293</v>
      </c>
      <c r="E224" s="105"/>
    </row>
    <row r="225" spans="3:5" ht="15.75">
      <c r="C225" s="103" t="s">
        <v>294</v>
      </c>
      <c r="D225" s="106" t="s">
        <v>295</v>
      </c>
      <c r="E225" s="106"/>
    </row>
    <row r="226" spans="3:5" ht="15.75">
      <c r="C226" s="103"/>
      <c r="D226" s="103"/>
      <c r="E226" s="103"/>
    </row>
    <row r="228" spans="1:5" ht="36" customHeight="1">
      <c r="A228" s="107" t="s">
        <v>296</v>
      </c>
      <c r="B228" s="107"/>
      <c r="C228" s="102"/>
      <c r="D228" s="105" t="s">
        <v>297</v>
      </c>
      <c r="E228" s="105"/>
    </row>
    <row r="229" spans="1:5" ht="15.75">
      <c r="A229" s="108" t="s">
        <v>298</v>
      </c>
      <c r="B229" s="108"/>
      <c r="C229" s="103" t="s">
        <v>294</v>
      </c>
      <c r="D229" s="106" t="s">
        <v>295</v>
      </c>
      <c r="E229" s="106"/>
    </row>
    <row r="231" ht="15.75">
      <c r="A231" s="1" t="s">
        <v>299</v>
      </c>
    </row>
  </sheetData>
  <sheetProtection selectLockedCells="1" selectUnlockedCells="1"/>
  <mergeCells count="164">
    <mergeCell ref="A1:B1"/>
    <mergeCell ref="D1:F1"/>
    <mergeCell ref="A2:B2"/>
    <mergeCell ref="D2:F2"/>
    <mergeCell ref="A3:B3"/>
    <mergeCell ref="E3:F3"/>
    <mergeCell ref="E4:F4"/>
    <mergeCell ref="D5:F5"/>
    <mergeCell ref="E6:F6"/>
    <mergeCell ref="A7:B7"/>
    <mergeCell ref="D7:F7"/>
    <mergeCell ref="A8:B8"/>
    <mergeCell ref="D8:F8"/>
    <mergeCell ref="A10:F10"/>
    <mergeCell ref="A11:F11"/>
    <mergeCell ref="A12:F12"/>
    <mergeCell ref="A13:F13"/>
    <mergeCell ref="A14:F14"/>
    <mergeCell ref="A16:F16"/>
    <mergeCell ref="A17:F17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A32:F32"/>
    <mergeCell ref="B34:F34"/>
    <mergeCell ref="A35:F35"/>
    <mergeCell ref="B36:F36"/>
    <mergeCell ref="A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A49:F49"/>
    <mergeCell ref="B51:D51"/>
    <mergeCell ref="E51:F51"/>
    <mergeCell ref="B52:D52"/>
    <mergeCell ref="E52:F52"/>
    <mergeCell ref="B53:D53"/>
    <mergeCell ref="E53:F53"/>
    <mergeCell ref="B54:D54"/>
    <mergeCell ref="E54:F54"/>
    <mergeCell ref="A56:F56"/>
    <mergeCell ref="E58:F58"/>
    <mergeCell ref="E59:F59"/>
    <mergeCell ref="E60:F60"/>
    <mergeCell ref="E61:F61"/>
    <mergeCell ref="E62:F62"/>
    <mergeCell ref="A64:F64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A77:F77"/>
    <mergeCell ref="C79:F79"/>
    <mergeCell ref="C80:F80"/>
    <mergeCell ref="C81:F81"/>
    <mergeCell ref="C82:F82"/>
    <mergeCell ref="C83:F83"/>
    <mergeCell ref="C84:F84"/>
    <mergeCell ref="C85:F85"/>
    <mergeCell ref="A87:F87"/>
    <mergeCell ref="A89:F89"/>
    <mergeCell ref="A91:A92"/>
    <mergeCell ref="B91:B92"/>
    <mergeCell ref="C91:C92"/>
    <mergeCell ref="D91:D92"/>
    <mergeCell ref="E91:F91"/>
    <mergeCell ref="A97:F97"/>
    <mergeCell ref="A98:B98"/>
    <mergeCell ref="A100:F100"/>
    <mergeCell ref="C128:F128"/>
    <mergeCell ref="A130:F130"/>
    <mergeCell ref="A132:A133"/>
    <mergeCell ref="B132:B133"/>
    <mergeCell ref="C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A138:F138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A154:F154"/>
    <mergeCell ref="B156:C156"/>
    <mergeCell ref="E156:F156"/>
    <mergeCell ref="B157:C157"/>
    <mergeCell ref="E157:F157"/>
    <mergeCell ref="B158:C158"/>
    <mergeCell ref="E158:F158"/>
    <mergeCell ref="A160:F160"/>
    <mergeCell ref="A172:F172"/>
    <mergeCell ref="A212:F212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D224:E224"/>
    <mergeCell ref="D225:E225"/>
    <mergeCell ref="A228:B228"/>
    <mergeCell ref="D228:E228"/>
    <mergeCell ref="A229:B229"/>
    <mergeCell ref="D229:E229"/>
  </mergeCells>
  <hyperlinks>
    <hyperlink ref="D29" r:id="rId1" display="press_kozlov@cap.ru, koz_press@cap.ru"/>
  </hyperlinks>
  <printOptions/>
  <pageMargins left="1.023611111111111" right="0.2361111111111111" top="0.7479166666666667" bottom="0.7479166666666667" header="0.5118055555555555" footer="0.5118055555555555"/>
  <pageSetup fitToHeight="0" fitToWidth="1" horizontalDpi="300" verticalDpi="300" orientation="portrait" paperSize="9" scale="71" r:id="rId2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2021-04-27T05:21:22Z</dcterms:created>
  <dcterms:modified xsi:type="dcterms:W3CDTF">2022-04-05T06:46:59Z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